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kamp\Documents\CLIMPACT_Κεντρο αριστείας Κλ.Αλ\CLIMPACT II\παραδοτέα\Repository\"/>
    </mc:Choice>
  </mc:AlternateContent>
  <xr:revisionPtr revIDLastSave="0" documentId="13_ncr:1_{8399A880-57CF-4140-A993-24E224ACDD5B}" xr6:coauthVersionLast="47" xr6:coauthVersionMax="47" xr10:uidLastSave="{00000000-0000-0000-0000-000000000000}"/>
  <bookViews>
    <workbookView xWindow="2628" yWindow="600" windowWidth="20280" windowHeight="11544" tabRatio="800" xr2:uid="{00000000-000D-0000-FFFF-FFFF00000000}"/>
  </bookViews>
  <sheets>
    <sheet name="1. Dataset_info" sheetId="26" r:id="rId1"/>
    <sheet name="2. Holocene_SL152" sheetId="20" r:id="rId2"/>
    <sheet name="3. Holocene_M4G" sheetId="23" r:id="rId3"/>
    <sheet name="4. Holocene_HCM22" sheetId="21" r:id="rId4"/>
    <sheet name="5.Holocene_MNB3" sheetId="22" r:id="rId5"/>
    <sheet name="6. Holocene_NS14" sheetId="25" r:id="rId6"/>
    <sheet name="7. 2kyr_M2" sheetId="27" r:id="rId7"/>
    <sheet name="8. 2kyr_WFD_S2" sheetId="29" r:id="rId8"/>
    <sheet name="9. 2kyr_S25_1" sheetId="31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48" i="29" l="1"/>
  <c r="K47" i="29"/>
  <c r="K46" i="29"/>
  <c r="K45" i="29"/>
  <c r="K44" i="29"/>
  <c r="K43" i="29"/>
  <c r="K42" i="29"/>
  <c r="K41" i="29"/>
  <c r="K40" i="29"/>
  <c r="K39" i="29"/>
  <c r="K38" i="29"/>
  <c r="K37" i="29"/>
  <c r="K36" i="29"/>
  <c r="K35" i="29"/>
  <c r="K34" i="29"/>
  <c r="K33" i="29"/>
  <c r="K32" i="29"/>
  <c r="K31" i="29"/>
  <c r="K30" i="29"/>
  <c r="K29" i="29"/>
  <c r="K28" i="29"/>
  <c r="K27" i="29"/>
  <c r="K26" i="29"/>
  <c r="K25" i="29"/>
  <c r="K24" i="29"/>
  <c r="K23" i="29"/>
  <c r="K22" i="29"/>
  <c r="K21" i="29"/>
  <c r="K20" i="29"/>
  <c r="K19" i="29"/>
  <c r="K18" i="29"/>
  <c r="K17" i="29"/>
  <c r="K16" i="29"/>
  <c r="K15" i="29"/>
  <c r="K14" i="29"/>
  <c r="K13" i="29"/>
  <c r="K12" i="29"/>
  <c r="K11" i="29"/>
  <c r="K10" i="29"/>
  <c r="K9" i="29"/>
  <c r="K8" i="29"/>
  <c r="K7" i="29"/>
  <c r="AJ269" i="20" l="1"/>
  <c r="AJ268" i="20"/>
  <c r="AJ267" i="20"/>
  <c r="AJ266" i="20"/>
  <c r="AJ265" i="20"/>
  <c r="AJ264" i="20"/>
  <c r="AJ263" i="20"/>
  <c r="AJ262" i="20"/>
  <c r="AJ261" i="20"/>
  <c r="AJ260" i="20"/>
  <c r="AJ259" i="20"/>
  <c r="AJ258" i="20"/>
  <c r="AJ257" i="20"/>
  <c r="AJ256" i="20"/>
  <c r="AJ255" i="20"/>
  <c r="AJ254" i="20"/>
  <c r="AJ253" i="20"/>
  <c r="AJ252" i="20"/>
  <c r="AJ251" i="20"/>
  <c r="AJ250" i="20"/>
  <c r="AJ249" i="20"/>
  <c r="AJ248" i="20"/>
  <c r="AJ247" i="20"/>
  <c r="AJ246" i="20"/>
  <c r="AJ245" i="20"/>
  <c r="AJ244" i="20"/>
  <c r="AJ243" i="20"/>
  <c r="AJ242" i="20"/>
  <c r="AJ241" i="20"/>
  <c r="AJ240" i="20"/>
  <c r="AJ239" i="20"/>
  <c r="AJ238" i="20"/>
  <c r="AJ237" i="20"/>
  <c r="AJ236" i="20"/>
  <c r="AJ235" i="20"/>
  <c r="AJ234" i="20"/>
  <c r="AJ233" i="20"/>
  <c r="AJ232" i="20"/>
  <c r="AJ231" i="20"/>
  <c r="AJ230" i="20"/>
  <c r="AJ229" i="20"/>
  <c r="AJ228" i="20"/>
  <c r="AJ227" i="20"/>
  <c r="AJ226" i="20"/>
  <c r="AJ225" i="20"/>
  <c r="AJ224" i="20"/>
  <c r="AJ223" i="20"/>
  <c r="AJ222" i="20"/>
  <c r="AJ221" i="20"/>
  <c r="AJ220" i="20"/>
  <c r="AJ219" i="20"/>
  <c r="AJ218" i="20"/>
  <c r="AJ217" i="20"/>
  <c r="AJ216" i="20"/>
  <c r="AJ215" i="20"/>
  <c r="AJ214" i="20"/>
  <c r="AJ213" i="20"/>
  <c r="AJ212" i="20"/>
  <c r="AJ211" i="20"/>
  <c r="AJ210" i="20"/>
  <c r="AJ209" i="20"/>
  <c r="AJ208" i="20"/>
  <c r="AJ207" i="20"/>
  <c r="AJ206" i="20"/>
  <c r="AJ205" i="20"/>
  <c r="AJ204" i="20"/>
  <c r="AJ203" i="20"/>
  <c r="AJ202" i="20"/>
  <c r="AJ201" i="20"/>
  <c r="AJ200" i="20"/>
  <c r="AJ199" i="20"/>
  <c r="AJ198" i="20"/>
  <c r="AJ197" i="20"/>
  <c r="AJ196" i="20"/>
  <c r="AJ195" i="20"/>
  <c r="AJ194" i="20"/>
  <c r="AJ193" i="20"/>
  <c r="AJ192" i="20"/>
  <c r="AJ191" i="20"/>
  <c r="AJ190" i="20"/>
  <c r="AJ189" i="20"/>
  <c r="AJ188" i="20"/>
  <c r="AJ187" i="20"/>
  <c r="AJ186" i="20"/>
  <c r="AJ185" i="20"/>
  <c r="AJ184" i="20"/>
  <c r="AJ183" i="20"/>
  <c r="AJ182" i="20"/>
  <c r="AJ181" i="20"/>
  <c r="AJ180" i="20"/>
  <c r="AJ179" i="20"/>
  <c r="AJ178" i="20"/>
  <c r="AJ177" i="20"/>
  <c r="AJ176" i="20"/>
  <c r="AJ175" i="20"/>
  <c r="AJ174" i="20"/>
  <c r="AJ173" i="20"/>
  <c r="AJ172" i="20"/>
  <c r="AJ171" i="20"/>
  <c r="AJ170" i="20"/>
  <c r="AJ169" i="20"/>
  <c r="AJ168" i="20"/>
  <c r="AJ167" i="20"/>
  <c r="AJ166" i="20"/>
  <c r="AJ165" i="20"/>
  <c r="AJ164" i="20"/>
  <c r="AJ163" i="20"/>
  <c r="AJ162" i="20"/>
  <c r="AJ161" i="20"/>
  <c r="AJ160" i="20"/>
  <c r="AJ159" i="20"/>
  <c r="AJ158" i="20"/>
  <c r="AJ157" i="20"/>
  <c r="AJ156" i="20"/>
  <c r="AJ155" i="20"/>
  <c r="AJ154" i="20"/>
  <c r="AJ153" i="20"/>
  <c r="AJ152" i="20"/>
  <c r="AJ151" i="20"/>
  <c r="AJ150" i="20"/>
  <c r="AJ149" i="20"/>
  <c r="AJ148" i="20"/>
  <c r="AJ147" i="20"/>
  <c r="AJ146" i="20"/>
  <c r="AJ145" i="20"/>
  <c r="AJ144" i="20"/>
  <c r="AJ143" i="20"/>
  <c r="AJ142" i="20"/>
  <c r="AJ141" i="20"/>
  <c r="AJ140" i="20"/>
  <c r="AJ139" i="20"/>
  <c r="AJ138" i="20"/>
  <c r="AJ137" i="20"/>
  <c r="AJ136" i="20"/>
  <c r="AJ135" i="20"/>
  <c r="AJ134" i="20"/>
  <c r="AJ133" i="20"/>
  <c r="AJ132" i="20"/>
  <c r="AJ131" i="20"/>
  <c r="AJ130" i="20"/>
  <c r="AJ129" i="20"/>
  <c r="AJ128" i="20"/>
  <c r="AJ127" i="20"/>
  <c r="AJ126" i="20"/>
  <c r="AJ125" i="20"/>
  <c r="AJ124" i="20"/>
  <c r="AJ123" i="20"/>
  <c r="AJ122" i="20"/>
  <c r="AJ121" i="20"/>
  <c r="AJ120" i="20"/>
  <c r="AJ119" i="20"/>
  <c r="AJ118" i="20"/>
  <c r="AJ117" i="20"/>
  <c r="AJ116" i="20"/>
  <c r="AJ115" i="20"/>
  <c r="AJ114" i="20"/>
  <c r="AJ113" i="20"/>
  <c r="AJ112" i="20"/>
  <c r="AJ111" i="20"/>
  <c r="AJ110" i="20"/>
  <c r="AJ109" i="20"/>
  <c r="AJ108" i="20"/>
  <c r="AJ107" i="20"/>
  <c r="AJ106" i="20"/>
  <c r="AJ105" i="20"/>
  <c r="AJ104" i="20"/>
  <c r="AJ103" i="20"/>
  <c r="AJ102" i="20"/>
  <c r="AJ101" i="20"/>
  <c r="AJ100" i="20"/>
  <c r="AJ99" i="20"/>
  <c r="AJ98" i="20"/>
  <c r="AJ97" i="20"/>
  <c r="AJ96" i="20"/>
  <c r="AJ95" i="20"/>
  <c r="AJ94" i="20"/>
  <c r="AJ93" i="20"/>
  <c r="AJ92" i="20"/>
  <c r="AJ91" i="20"/>
  <c r="AJ90" i="20"/>
  <c r="AJ89" i="20"/>
  <c r="AJ88" i="20"/>
  <c r="AJ87" i="20"/>
  <c r="AJ86" i="20"/>
  <c r="AJ85" i="20"/>
  <c r="AJ84" i="20"/>
  <c r="AJ83" i="20"/>
  <c r="AJ82" i="20"/>
  <c r="AJ81" i="20"/>
  <c r="AJ80" i="20"/>
  <c r="AJ79" i="20"/>
  <c r="AJ78" i="20"/>
  <c r="AJ77" i="20"/>
  <c r="AJ76" i="20"/>
  <c r="AJ75" i="20"/>
  <c r="AJ74" i="20"/>
  <c r="AJ73" i="20"/>
  <c r="AJ72" i="20"/>
  <c r="AJ71" i="20"/>
  <c r="AJ70" i="20"/>
  <c r="AJ69" i="20"/>
  <c r="AJ68" i="20"/>
  <c r="AJ67" i="20"/>
  <c r="AJ66" i="20"/>
  <c r="AJ65" i="20"/>
  <c r="AJ64" i="20"/>
  <c r="AJ63" i="20"/>
  <c r="AJ62" i="20"/>
  <c r="AJ61" i="20"/>
  <c r="AJ60" i="20"/>
  <c r="AJ59" i="20"/>
  <c r="AJ58" i="20"/>
  <c r="AJ57" i="20"/>
  <c r="AJ56" i="20"/>
  <c r="AJ55" i="20"/>
  <c r="AJ54" i="20"/>
  <c r="AJ53" i="20"/>
  <c r="AJ52" i="20"/>
  <c r="AJ51" i="20"/>
  <c r="AJ50" i="20"/>
  <c r="AJ49" i="20"/>
  <c r="AJ48" i="20"/>
  <c r="AJ47" i="20"/>
  <c r="AJ46" i="20"/>
  <c r="AJ45" i="20"/>
  <c r="AJ44" i="20"/>
  <c r="AJ43" i="20"/>
  <c r="AJ42" i="20"/>
  <c r="AJ41" i="20"/>
  <c r="AJ40" i="20"/>
  <c r="AJ39" i="20"/>
  <c r="AJ38" i="20"/>
  <c r="AJ37" i="20"/>
  <c r="AJ36" i="20"/>
  <c r="AJ35" i="20"/>
  <c r="AJ34" i="20"/>
  <c r="AJ33" i="20"/>
  <c r="AJ32" i="20"/>
  <c r="AJ31" i="20"/>
  <c r="AJ30" i="20"/>
  <c r="AJ29" i="20"/>
  <c r="AJ28" i="20"/>
  <c r="AJ27" i="20"/>
  <c r="AJ26" i="20"/>
  <c r="AJ25" i="20"/>
  <c r="AJ24" i="20"/>
  <c r="AJ23" i="20"/>
  <c r="AJ22" i="20"/>
  <c r="AJ21" i="20"/>
  <c r="AJ20" i="20"/>
  <c r="AJ19" i="20"/>
  <c r="AJ18" i="20"/>
  <c r="AJ17" i="20"/>
  <c r="AJ16" i="20"/>
  <c r="AJ15" i="20"/>
  <c r="AJ14" i="20"/>
  <c r="AJ13" i="20"/>
  <c r="AJ12" i="20"/>
  <c r="AJ11" i="20"/>
  <c r="AJ10" i="20"/>
  <c r="D50" i="22"/>
  <c r="F50" i="22" s="1"/>
  <c r="D49" i="22"/>
  <c r="D48" i="22"/>
  <c r="F48" i="22"/>
  <c r="D47" i="22"/>
  <c r="F47" i="22" s="1"/>
  <c r="D46" i="22"/>
  <c r="F46" i="22"/>
  <c r="D45" i="22"/>
  <c r="F45" i="22"/>
  <c r="D44" i="22"/>
  <c r="F44" i="22"/>
  <c r="D43" i="22"/>
  <c r="F43" i="22"/>
  <c r="D42" i="22"/>
  <c r="F42" i="22"/>
  <c r="D41" i="22"/>
  <c r="F41" i="22"/>
  <c r="D40" i="22"/>
  <c r="F40" i="22"/>
  <c r="D39" i="22"/>
  <c r="F39" i="22"/>
  <c r="D38" i="22"/>
  <c r="F38" i="22"/>
  <c r="D37" i="22"/>
  <c r="F37" i="22"/>
  <c r="D36" i="22"/>
  <c r="F36" i="22"/>
  <c r="D35" i="22"/>
  <c r="F35" i="22"/>
  <c r="D34" i="22"/>
  <c r="F34" i="22"/>
  <c r="D33" i="22"/>
  <c r="F33" i="22"/>
  <c r="D32" i="22"/>
  <c r="F32" i="22"/>
  <c r="D31" i="22"/>
  <c r="F31" i="22"/>
  <c r="D30" i="22"/>
  <c r="F30" i="22"/>
  <c r="D29" i="22"/>
  <c r="F29" i="22"/>
  <c r="D28" i="22"/>
  <c r="F28" i="22"/>
  <c r="D27" i="22"/>
  <c r="F27" i="22"/>
  <c r="D26" i="22"/>
  <c r="F26" i="22"/>
  <c r="D25" i="22"/>
  <c r="F25" i="22"/>
  <c r="D24" i="22"/>
  <c r="F24" i="22"/>
  <c r="D23" i="22"/>
  <c r="F23" i="22"/>
  <c r="D22" i="22"/>
  <c r="F22" i="22"/>
  <c r="D21" i="22"/>
  <c r="F21" i="22"/>
  <c r="D20" i="22"/>
  <c r="F20" i="22"/>
  <c r="D19" i="22"/>
  <c r="F19" i="22"/>
  <c r="D18" i="22"/>
  <c r="F18" i="22"/>
  <c r="D17" i="22"/>
  <c r="F17" i="22"/>
  <c r="D16" i="22"/>
  <c r="F16" i="22"/>
  <c r="D15" i="22"/>
  <c r="F15" i="22"/>
  <c r="D14" i="22"/>
  <c r="F14" i="22"/>
  <c r="D13" i="22"/>
  <c r="F13" i="22"/>
  <c r="D12" i="22"/>
  <c r="F12" i="22"/>
  <c r="D11" i="22"/>
  <c r="F11" i="22"/>
  <c r="D10" i="22"/>
  <c r="F10" i="22"/>
  <c r="D9" i="22"/>
  <c r="E15" i="21"/>
  <c r="E14" i="21"/>
  <c r="E13" i="21"/>
  <c r="E12" i="21"/>
  <c r="E11" i="21"/>
  <c r="E10" i="21"/>
  <c r="E9" i="21"/>
  <c r="E8" i="21"/>
</calcChain>
</file>

<file path=xl/sharedStrings.xml><?xml version="1.0" encoding="utf-8"?>
<sst xmlns="http://schemas.openxmlformats.org/spreadsheetml/2006/main" count="475" uniqueCount="332">
  <si>
    <t>alkenones (ng/g)</t>
  </si>
  <si>
    <t>Location</t>
  </si>
  <si>
    <t>Coordinates</t>
  </si>
  <si>
    <t>Publication/Reference</t>
  </si>
  <si>
    <t>Open Data Source</t>
  </si>
  <si>
    <t>Reservoir type</t>
  </si>
  <si>
    <t>Calibrated age model</t>
  </si>
  <si>
    <t>OC %</t>
  </si>
  <si>
    <t xml:space="preserve">AP </t>
  </si>
  <si>
    <t>decidous forest</t>
  </si>
  <si>
    <t>mediter-ranean</t>
  </si>
  <si>
    <t>forestation</t>
  </si>
  <si>
    <t>h-index</t>
  </si>
  <si>
    <t>Xero-phytic</t>
  </si>
  <si>
    <t>Athos basin</t>
  </si>
  <si>
    <r>
      <rPr>
        <b/>
        <sz val="11"/>
        <rFont val="Calibri"/>
        <family val="2"/>
        <charset val="161"/>
      </rPr>
      <t xml:space="preserve">AP </t>
    </r>
    <r>
      <rPr>
        <b/>
        <vertAlign val="subscript"/>
        <sz val="11"/>
        <rFont val="Calibri"/>
        <family val="2"/>
        <charset val="161"/>
      </rPr>
      <t>excl. Pinus</t>
    </r>
  </si>
  <si>
    <r>
      <rPr>
        <b/>
        <sz val="11"/>
        <rFont val="Calibri"/>
        <family val="2"/>
        <charset val="161"/>
      </rPr>
      <t>Xero-phytic</t>
    </r>
    <r>
      <rPr>
        <b/>
        <vertAlign val="subscript"/>
        <sz val="11"/>
        <rFont val="Calibri"/>
        <family val="2"/>
        <charset val="161"/>
      </rPr>
      <t xml:space="preserve">   excl. poaceae</t>
    </r>
  </si>
  <si>
    <t>SST (°C) by Mueller</t>
  </si>
  <si>
    <t>DOI 10.1007/s00367-015-0426-2</t>
  </si>
  <si>
    <t>YES</t>
  </si>
  <si>
    <t>S. Aegean, vicinity of Nisyros island</t>
  </si>
  <si>
    <t>South Cretan margin</t>
  </si>
  <si>
    <t>Long: 25.00.00′, Lat: 39.15.43′</t>
  </si>
  <si>
    <t>Depth (cm)</t>
  </si>
  <si>
    <t>Triantaphyllou et al. (2016)</t>
  </si>
  <si>
    <t>Ioakim et al. (2009), Kouli et al. (2012), Triantaphyllou et al. (2014)</t>
  </si>
  <si>
    <t>Name</t>
  </si>
  <si>
    <t>Site name</t>
  </si>
  <si>
    <t>Latitude</t>
  </si>
  <si>
    <t>Longitude</t>
  </si>
  <si>
    <t>References</t>
  </si>
  <si>
    <t>Available data</t>
  </si>
  <si>
    <t>SL152</t>
  </si>
  <si>
    <t>HCM2/22</t>
  </si>
  <si>
    <t>UK 37, SST</t>
  </si>
  <si>
    <t>MNB3</t>
  </si>
  <si>
    <t>NS14</t>
  </si>
  <si>
    <t>N. Aegean Sea</t>
  </si>
  <si>
    <t>N. Skyros Basin (central Aegean Sea)</t>
  </si>
  <si>
    <t>SST(°C) Conte</t>
  </si>
  <si>
    <t>BP (ka) uncalibrated</t>
  </si>
  <si>
    <t>BP (ka) calibrated</t>
  </si>
  <si>
    <t>M4G</t>
  </si>
  <si>
    <t xml:space="preserve">regional reservoir age correction (ΔR) of 149±30 years for sapropel interval and 58±85 outside the sapropel
</t>
  </si>
  <si>
    <t xml:space="preserve"> Triantaphyllou et al. (2009a, b), Gogou et al. (2007), Kouli et al. (2012)</t>
  </si>
  <si>
    <t>doi:10.1016/j.margeo.2009.08.005</t>
  </si>
  <si>
    <t>SST (°C) Conte</t>
  </si>
  <si>
    <t xml:space="preserve"> </t>
  </si>
  <si>
    <r>
      <t>SST (</t>
    </r>
    <r>
      <rPr>
        <b/>
        <vertAlign val="superscript"/>
        <sz val="11"/>
        <color rgb="FF000000"/>
        <rFont val="Calibri"/>
        <family val="2"/>
      </rPr>
      <t>o</t>
    </r>
    <r>
      <rPr>
        <b/>
        <sz val="11"/>
        <color rgb="FF000000"/>
        <rFont val="Calibri"/>
        <family val="2"/>
      </rPr>
      <t>C) by Conte</t>
    </r>
  </si>
  <si>
    <t>NPP</t>
  </si>
  <si>
    <t>U. tenuis</t>
  </si>
  <si>
    <t>C. leptoporus</t>
  </si>
  <si>
    <t>F. profunda</t>
  </si>
  <si>
    <t>G. oceanica</t>
  </si>
  <si>
    <t>R. clavigera</t>
  </si>
  <si>
    <r>
      <t>Sindex</t>
    </r>
    <r>
      <rPr>
        <b/>
        <vertAlign val="subscript"/>
        <sz val="10"/>
        <rFont val="Calibri"/>
        <family val="2"/>
        <scheme val="minor"/>
      </rPr>
      <t>coccos</t>
    </r>
  </si>
  <si>
    <r>
      <t xml:space="preserve">AP </t>
    </r>
    <r>
      <rPr>
        <b/>
        <vertAlign val="subscript"/>
        <sz val="10"/>
        <rFont val="Calibri"/>
        <family val="2"/>
        <scheme val="minor"/>
      </rPr>
      <t>excl. Pinus</t>
    </r>
  </si>
  <si>
    <r>
      <t>Xero-phytic</t>
    </r>
    <r>
      <rPr>
        <b/>
        <vertAlign val="subscript"/>
        <sz val="10"/>
        <rFont val="Calibri"/>
        <family val="2"/>
        <scheme val="minor"/>
      </rPr>
      <t xml:space="preserve">   excl. poaceae</t>
    </r>
  </si>
  <si>
    <t>DOI 10.1007/s10113-013-0495-6</t>
  </si>
  <si>
    <t>regional marine reservoir 58 ± 85 years for non-sapropel and 149 ± 30 years for sapropel intervals</t>
  </si>
  <si>
    <t>MARINE13/ regional reservoir age correction (ΔR) of 139±40 years for the S1 sapropel interval, and 58±85 years outside this interval</t>
  </si>
  <si>
    <t>SST (°C) by Conte</t>
  </si>
  <si>
    <t>doi:10.1016/j.palaeo.2010.01.023</t>
  </si>
  <si>
    <t xml:space="preserve">Gogou et al. (2007), Geraga et al. (2010) </t>
  </si>
  <si>
    <t>Kotthoff et al. (2008), Triantaphyllou et al. (2014)</t>
  </si>
  <si>
    <t>Small Gephyrocapsa</t>
  </si>
  <si>
    <t>Gephyrocapsa oceanica</t>
  </si>
  <si>
    <t>S index</t>
  </si>
  <si>
    <t>E. huxleyi</t>
  </si>
  <si>
    <t>Pollen and spores paleovegetation proxies</t>
  </si>
  <si>
    <r>
      <t>Reticulofenestra</t>
    </r>
    <r>
      <rPr>
        <b/>
        <sz val="10"/>
        <color rgb="FF000000"/>
        <rFont val="Calibri"/>
        <family val="2"/>
        <scheme val="minor"/>
      </rPr>
      <t xml:space="preserve"> spp.</t>
    </r>
  </si>
  <si>
    <r>
      <t xml:space="preserve">Syracosphaera </t>
    </r>
    <r>
      <rPr>
        <b/>
        <sz val="10"/>
        <color rgb="FF000000"/>
        <rFont val="Calibri"/>
        <family val="2"/>
        <scheme val="minor"/>
      </rPr>
      <t>spp.</t>
    </r>
  </si>
  <si>
    <r>
      <t xml:space="preserve">Umbilicosphaera </t>
    </r>
    <r>
      <rPr>
        <b/>
        <sz val="10"/>
        <color rgb="FF000000"/>
        <rFont val="Calibri"/>
        <family val="2"/>
        <scheme val="minor"/>
      </rPr>
      <t>spp.</t>
    </r>
  </si>
  <si>
    <t>H. carteri</t>
  </si>
  <si>
    <t>Braarudosphaera bigelowii</t>
  </si>
  <si>
    <t>Holococcoliths</t>
  </si>
  <si>
    <r>
      <rPr>
        <b/>
        <i/>
        <sz val="11"/>
        <color theme="1"/>
        <rFont val="Calibri"/>
        <family val="2"/>
        <scheme val="minor"/>
      </rPr>
      <t>Helicosphaera</t>
    </r>
    <r>
      <rPr>
        <b/>
        <sz val="11"/>
        <color theme="1"/>
        <rFont val="Calibri"/>
        <family val="2"/>
        <scheme val="minor"/>
      </rPr>
      <t xml:space="preserve"> sp.</t>
    </r>
  </si>
  <si>
    <r>
      <rPr>
        <b/>
        <i/>
        <sz val="11"/>
        <color theme="1"/>
        <rFont val="Calibri"/>
        <family val="2"/>
        <scheme val="minor"/>
      </rPr>
      <t>Rhabdosphaera</t>
    </r>
    <r>
      <rPr>
        <b/>
        <sz val="11"/>
        <color theme="1"/>
        <rFont val="Calibri"/>
        <family val="2"/>
        <scheme val="minor"/>
      </rPr>
      <t xml:space="preserve"> spp.</t>
    </r>
  </si>
  <si>
    <r>
      <rPr>
        <b/>
        <i/>
        <sz val="11"/>
        <color theme="1"/>
        <rFont val="Calibri"/>
        <family val="2"/>
        <scheme val="minor"/>
      </rPr>
      <t>Syracosphaera</t>
    </r>
    <r>
      <rPr>
        <b/>
        <sz val="11"/>
        <color theme="1"/>
        <rFont val="Calibri"/>
        <family val="2"/>
        <scheme val="minor"/>
      </rPr>
      <t xml:space="preserve"> spp.</t>
    </r>
  </si>
  <si>
    <r>
      <rPr>
        <b/>
        <i/>
        <sz val="11"/>
        <color theme="1"/>
        <rFont val="Calibri"/>
        <family val="2"/>
        <scheme val="minor"/>
      </rPr>
      <t>Discosphaera</t>
    </r>
    <r>
      <rPr>
        <b/>
        <sz val="11"/>
        <color theme="1"/>
        <rFont val="Calibri"/>
        <family val="2"/>
        <scheme val="minor"/>
      </rPr>
      <t xml:space="preserve"> sp.</t>
    </r>
  </si>
  <si>
    <r>
      <rPr>
        <b/>
        <i/>
        <sz val="11"/>
        <color theme="1"/>
        <rFont val="Calibri"/>
        <family val="2"/>
        <scheme val="minor"/>
      </rPr>
      <t xml:space="preserve">Umbellosphaera </t>
    </r>
    <r>
      <rPr>
        <b/>
        <sz val="11"/>
        <color theme="1"/>
        <rFont val="Calibri"/>
        <family val="2"/>
        <scheme val="minor"/>
      </rPr>
      <t>spp.</t>
    </r>
  </si>
  <si>
    <r>
      <rPr>
        <b/>
        <i/>
        <sz val="11"/>
        <color theme="1"/>
        <rFont val="Calibri"/>
        <family val="2"/>
        <scheme val="minor"/>
      </rPr>
      <t>Calcidiscus</t>
    </r>
    <r>
      <rPr>
        <b/>
        <sz val="11"/>
        <color theme="1"/>
        <rFont val="Calibri"/>
        <family val="2"/>
        <scheme val="minor"/>
      </rPr>
      <t xml:space="preserve"> spp.</t>
    </r>
  </si>
  <si>
    <r>
      <rPr>
        <b/>
        <i/>
        <sz val="11"/>
        <color theme="1"/>
        <rFont val="Calibri"/>
        <family val="2"/>
        <scheme val="minor"/>
      </rPr>
      <t>Umbilicosphaera</t>
    </r>
    <r>
      <rPr>
        <b/>
        <sz val="11"/>
        <color theme="1"/>
        <rFont val="Calibri"/>
        <family val="2"/>
        <scheme val="minor"/>
      </rPr>
      <t xml:space="preserve"> spp.</t>
    </r>
  </si>
  <si>
    <r>
      <rPr>
        <b/>
        <i/>
        <sz val="11"/>
        <color theme="1"/>
        <rFont val="Calibri"/>
        <family val="2"/>
        <scheme val="minor"/>
      </rPr>
      <t>Pontosphaera</t>
    </r>
    <r>
      <rPr>
        <b/>
        <sz val="11"/>
        <color theme="1"/>
        <rFont val="Calibri"/>
        <family val="2"/>
        <scheme val="minor"/>
      </rPr>
      <t xml:space="preserve"> spp.</t>
    </r>
  </si>
  <si>
    <r>
      <rPr>
        <b/>
        <i/>
        <sz val="11"/>
        <color theme="1"/>
        <rFont val="Calibri"/>
        <family val="2"/>
        <scheme val="minor"/>
      </rPr>
      <t>Calciosolenia</t>
    </r>
    <r>
      <rPr>
        <b/>
        <sz val="11"/>
        <color theme="1"/>
        <rFont val="Calibri"/>
        <family val="2"/>
        <scheme val="minor"/>
      </rPr>
      <t xml:space="preserve"> spp.</t>
    </r>
  </si>
  <si>
    <t>OC, alkenones, SST, Sindex , warm species coccolithophores, AP excl. Pinus, decidous forest, mediter-ranean, h-index, Xero-phytic, Xero-phytic excl. poaceae, Paleoclimatic bioindices of planktonic microorganisms (relative abundances of dominant calcareous nannofossil species)</t>
  </si>
  <si>
    <t>Dataset type</t>
  </si>
  <si>
    <t>marine core</t>
  </si>
  <si>
    <t>UK37 alkenone unsaturation index</t>
  </si>
  <si>
    <t>paleovegetation indices</t>
  </si>
  <si>
    <t>paleoclimatic bioindices/coccolithophores</t>
  </si>
  <si>
    <t>Holocene M4G</t>
  </si>
  <si>
    <t>Holocene SL152</t>
  </si>
  <si>
    <t>Holocene NS14</t>
  </si>
  <si>
    <t>Holocene MNB3</t>
  </si>
  <si>
    <t>Holocene HCM2/22</t>
  </si>
  <si>
    <t>North Aegean/ Athos Basin</t>
  </si>
  <si>
    <t>Gogou et al. (2016)</t>
  </si>
  <si>
    <t>http://dx.doi.org/10.1016/j.quascirev.2016.01.009</t>
  </si>
  <si>
    <t>MARINE13/ local marine reservoir age of 58 ± 85
years</t>
  </si>
  <si>
    <t>Paleovegetation proxies</t>
  </si>
  <si>
    <t>BP (ka)</t>
  </si>
  <si>
    <r>
      <t>d</t>
    </r>
    <r>
      <rPr>
        <b/>
        <vertAlign val="superscript"/>
        <sz val="11"/>
        <rFont val="Calibri"/>
        <family val="2"/>
        <scheme val="minor"/>
      </rPr>
      <t>13</t>
    </r>
    <r>
      <rPr>
        <b/>
        <sz val="11"/>
        <rFont val="Calibri"/>
        <family val="2"/>
        <scheme val="minor"/>
      </rPr>
      <t>C</t>
    </r>
  </si>
  <si>
    <r>
      <t>d</t>
    </r>
    <r>
      <rPr>
        <b/>
        <vertAlign val="superscript"/>
        <sz val="11"/>
        <rFont val="Calibri"/>
        <family val="2"/>
        <scheme val="minor"/>
      </rPr>
      <t>15</t>
    </r>
    <r>
      <rPr>
        <b/>
        <sz val="11"/>
        <rFont val="Calibri"/>
        <family val="2"/>
        <scheme val="minor"/>
      </rPr>
      <t>N</t>
    </r>
  </si>
  <si>
    <t>C/N</t>
  </si>
  <si>
    <r>
      <t>SST (</t>
    </r>
    <r>
      <rPr>
        <b/>
        <vertAlign val="superscript"/>
        <sz val="11"/>
        <rFont val="Calibri"/>
        <family val="2"/>
        <scheme val="minor"/>
      </rPr>
      <t>o</t>
    </r>
    <r>
      <rPr>
        <b/>
        <sz val="11"/>
        <rFont val="Calibri"/>
        <family val="2"/>
        <scheme val="minor"/>
      </rPr>
      <t>C)</t>
    </r>
  </si>
  <si>
    <r>
      <t>δ</t>
    </r>
    <r>
      <rPr>
        <b/>
        <vertAlign val="superscript"/>
        <sz val="11"/>
        <rFont val="Calibri"/>
        <family val="2"/>
        <scheme val="minor"/>
      </rPr>
      <t>18</t>
    </r>
    <r>
      <rPr>
        <b/>
        <sz val="11"/>
        <rFont val="Calibri"/>
        <family val="2"/>
        <scheme val="minor"/>
      </rPr>
      <t>O</t>
    </r>
    <r>
      <rPr>
        <b/>
        <vertAlign val="subscript"/>
        <sz val="11"/>
        <rFont val="Calibri"/>
        <family val="2"/>
        <scheme val="minor"/>
      </rPr>
      <t>plankt</t>
    </r>
  </si>
  <si>
    <r>
      <t>δ</t>
    </r>
    <r>
      <rPr>
        <b/>
        <vertAlign val="superscript"/>
        <sz val="11"/>
        <rFont val="Calibri"/>
        <family val="2"/>
        <scheme val="minor"/>
      </rPr>
      <t>13</t>
    </r>
    <r>
      <rPr>
        <b/>
        <sz val="11"/>
        <rFont val="Calibri"/>
        <family val="2"/>
        <scheme val="minor"/>
      </rPr>
      <t>C</t>
    </r>
    <r>
      <rPr>
        <b/>
        <vertAlign val="subscript"/>
        <sz val="11"/>
        <rFont val="Calibri"/>
        <family val="2"/>
        <scheme val="minor"/>
      </rPr>
      <t>plankt</t>
    </r>
  </si>
  <si>
    <t>SSS</t>
  </si>
  <si>
    <r>
      <t xml:space="preserve">AP </t>
    </r>
    <r>
      <rPr>
        <b/>
        <vertAlign val="subscript"/>
        <sz val="11"/>
        <rFont val="Calibri"/>
        <family val="2"/>
        <scheme val="minor"/>
      </rPr>
      <t>excl. Pinus</t>
    </r>
  </si>
  <si>
    <r>
      <t>Xero-phytic</t>
    </r>
    <r>
      <rPr>
        <b/>
        <vertAlign val="subscript"/>
        <sz val="11"/>
        <rFont val="Calibri"/>
        <family val="2"/>
        <scheme val="minor"/>
      </rPr>
      <t xml:space="preserve">   excl. poaceae</t>
    </r>
  </si>
  <si>
    <r>
      <t>H</t>
    </r>
    <r>
      <rPr>
        <b/>
        <vertAlign val="subscript"/>
        <sz val="11"/>
        <color rgb="FF000000"/>
        <rFont val="Calibri"/>
        <family val="2"/>
        <scheme val="minor"/>
      </rPr>
      <t>uman</t>
    </r>
    <r>
      <rPr>
        <b/>
        <sz val="11"/>
        <color rgb="FF000000"/>
        <rFont val="Calibri"/>
        <family val="2"/>
        <scheme val="minor"/>
      </rPr>
      <t xml:space="preserve"> D</t>
    </r>
    <r>
      <rPr>
        <b/>
        <vertAlign val="subscript"/>
        <sz val="11"/>
        <color rgb="FF000000"/>
        <rFont val="Calibri"/>
        <family val="2"/>
        <scheme val="minor"/>
      </rPr>
      <t>isturbance</t>
    </r>
  </si>
  <si>
    <r>
      <t xml:space="preserve">OJC </t>
    </r>
    <r>
      <rPr>
        <b/>
        <vertAlign val="subscript"/>
        <sz val="11"/>
        <rFont val="Calibri"/>
        <family val="2"/>
        <scheme val="minor"/>
      </rPr>
      <t>cultivation</t>
    </r>
  </si>
  <si>
    <t>0,5-1</t>
  </si>
  <si>
    <t>1-1,5</t>
  </si>
  <si>
    <t>1,5-2</t>
  </si>
  <si>
    <t>2-2,5</t>
  </si>
  <si>
    <t>2,5-3</t>
  </si>
  <si>
    <t>3-3,5</t>
  </si>
  <si>
    <t>3,5-4</t>
  </si>
  <si>
    <t>4-4,5</t>
  </si>
  <si>
    <t>4,5-5</t>
  </si>
  <si>
    <t>5-5,5</t>
  </si>
  <si>
    <t>5,5-6</t>
  </si>
  <si>
    <t>6-6,5</t>
  </si>
  <si>
    <t>6,5-7</t>
  </si>
  <si>
    <t>7-7,5</t>
  </si>
  <si>
    <t>7,5-8</t>
  </si>
  <si>
    <t>8-8,5</t>
  </si>
  <si>
    <t>8,5-9</t>
  </si>
  <si>
    <t>9-9,5</t>
  </si>
  <si>
    <t>9,5-10</t>
  </si>
  <si>
    <t>10-10,5</t>
  </si>
  <si>
    <t>10,5-11</t>
  </si>
  <si>
    <t>11-11,5</t>
  </si>
  <si>
    <t>11,5-12</t>
  </si>
  <si>
    <t>12-12,5</t>
  </si>
  <si>
    <t>12,5-13</t>
  </si>
  <si>
    <t>13-13,5</t>
  </si>
  <si>
    <t>13,5-14</t>
  </si>
  <si>
    <t>14-14,5</t>
  </si>
  <si>
    <t>14,5-15</t>
  </si>
  <si>
    <t>15-15,5</t>
  </si>
  <si>
    <t>15,5-16</t>
  </si>
  <si>
    <t>16-16,5</t>
  </si>
  <si>
    <t>16,5-17</t>
  </si>
  <si>
    <t>17-17,5</t>
  </si>
  <si>
    <t>17,5-18</t>
  </si>
  <si>
    <t>18-18,5</t>
  </si>
  <si>
    <t>18,5-19</t>
  </si>
  <si>
    <t>19-19,5</t>
  </si>
  <si>
    <t>19,5-20</t>
  </si>
  <si>
    <t>20-20,5</t>
  </si>
  <si>
    <t>20,5-21</t>
  </si>
  <si>
    <t>21-21,5</t>
  </si>
  <si>
    <t>21,5-22</t>
  </si>
  <si>
    <t>22-22,5</t>
  </si>
  <si>
    <t>22,5-23</t>
  </si>
  <si>
    <t>23-23,5</t>
  </si>
  <si>
    <t>23,5-24</t>
  </si>
  <si>
    <t>24-24,5</t>
  </si>
  <si>
    <t>24,5-25</t>
  </si>
  <si>
    <t>25-25,5</t>
  </si>
  <si>
    <t>25,5-26</t>
  </si>
  <si>
    <t>26-26,5</t>
  </si>
  <si>
    <t>26,5-27</t>
  </si>
  <si>
    <t>27-27,5</t>
  </si>
  <si>
    <t>27,5-28</t>
  </si>
  <si>
    <t>28-28,5</t>
  </si>
  <si>
    <t>28,5-29</t>
  </si>
  <si>
    <t>29-29,5</t>
  </si>
  <si>
    <t>29,5-30</t>
  </si>
  <si>
    <t>30-30,5</t>
  </si>
  <si>
    <t>30,5-31</t>
  </si>
  <si>
    <t>31-31,5</t>
  </si>
  <si>
    <t>31,5-32</t>
  </si>
  <si>
    <t>32-32,5</t>
  </si>
  <si>
    <t>32,5-33</t>
  </si>
  <si>
    <t>33-33,5</t>
  </si>
  <si>
    <t>33,5-34</t>
  </si>
  <si>
    <t>34-34,5</t>
  </si>
  <si>
    <t>34,5-35</t>
  </si>
  <si>
    <t>35-35,5</t>
  </si>
  <si>
    <t>35,5-36</t>
  </si>
  <si>
    <t>36-36,5</t>
  </si>
  <si>
    <t>36,5-37</t>
  </si>
  <si>
    <t>37-37,5</t>
  </si>
  <si>
    <t>37,5-38</t>
  </si>
  <si>
    <t>38-38,5</t>
  </si>
  <si>
    <t>38,5-39</t>
  </si>
  <si>
    <t>39-39,5</t>
  </si>
  <si>
    <t>39,5-40</t>
  </si>
  <si>
    <t>40-40,5</t>
  </si>
  <si>
    <t>40,5-41</t>
  </si>
  <si>
    <t>41-41,5</t>
  </si>
  <si>
    <t>41,5-42</t>
  </si>
  <si>
    <t>42-42,5</t>
  </si>
  <si>
    <t>42,5-43</t>
  </si>
  <si>
    <t>43-43,5</t>
  </si>
  <si>
    <t>43,5-44</t>
  </si>
  <si>
    <t>44-44,5</t>
  </si>
  <si>
    <t>44,5-45</t>
  </si>
  <si>
    <t>45-45,5</t>
  </si>
  <si>
    <t>45,5-46</t>
  </si>
  <si>
    <t>46-46,5</t>
  </si>
  <si>
    <t>46,5-47</t>
  </si>
  <si>
    <t>47-47,5</t>
  </si>
  <si>
    <t>47,5-48,5</t>
  </si>
  <si>
    <t>2kyr_M2</t>
  </si>
  <si>
    <t>M2</t>
  </si>
  <si>
    <t>d13C, d15N, C/N, OC, alkenones, SST, d18O, d13C, SSS, Sindex, warm species coccos, AP, AP excl., Pinus, decidous forest, mediter-ranean, forestation, h-index ,Xero-phytic ,Xero-phytic excl. poaceae, Human Disturbance, OJC cultivation</t>
  </si>
  <si>
    <t>WFD_S2</t>
  </si>
  <si>
    <t>S25_1</t>
  </si>
  <si>
    <t>2kyr_WFD_S2</t>
  </si>
  <si>
    <t>2kyr_S25_1</t>
  </si>
  <si>
    <t>Midpoint depth (cm)</t>
  </si>
  <si>
    <t>Calibrated age ka BP</t>
  </si>
  <si>
    <t>Sample dry wt (g)</t>
  </si>
  <si>
    <t>Sample split (fraction)</t>
  </si>
  <si>
    <t>Ammonia beccarii</t>
  </si>
  <si>
    <t>Bolivina alata</t>
  </si>
  <si>
    <t xml:space="preserve">Bolivina midwayensis </t>
  </si>
  <si>
    <t xml:space="preserve">Bolivina pseudoplicata </t>
  </si>
  <si>
    <t>Bolivina spathulata</t>
  </si>
  <si>
    <t>Bolivina striatula</t>
  </si>
  <si>
    <t>Bulimina aculeata</t>
  </si>
  <si>
    <t>Bulimina costata</t>
  </si>
  <si>
    <t>Bulimina elongata</t>
  </si>
  <si>
    <t>Bulimina marginata</t>
  </si>
  <si>
    <t>Cassidulina carinata</t>
  </si>
  <si>
    <t>Cassidulinoides bradyi</t>
  </si>
  <si>
    <t>Chilostomella mediterranensis</t>
  </si>
  <si>
    <t>Cibicides spp.</t>
  </si>
  <si>
    <t>Elphidium sp.</t>
  </si>
  <si>
    <t>Floresina sp.</t>
  </si>
  <si>
    <t>Globobulimina affinis</t>
  </si>
  <si>
    <t xml:space="preserve">Globocassidulina subglobosa </t>
  </si>
  <si>
    <t>Globulina sp.</t>
  </si>
  <si>
    <t>Gyroidinoides spp.</t>
  </si>
  <si>
    <t>Hanzawaia boueana</t>
  </si>
  <si>
    <t>Hoegludina elegans</t>
  </si>
  <si>
    <t>Hyalinea balthica</t>
  </si>
  <si>
    <t>Lenticulina sp.</t>
  </si>
  <si>
    <t xml:space="preserve">Melonis barleeanus </t>
  </si>
  <si>
    <t>Miliolids</t>
  </si>
  <si>
    <t>Nodosariids</t>
  </si>
  <si>
    <t>Nonionella turgida</t>
  </si>
  <si>
    <t>Robulus sp.</t>
  </si>
  <si>
    <t>Rosalina sp.</t>
  </si>
  <si>
    <t>Stainforthia sp.</t>
  </si>
  <si>
    <t>Textulariids</t>
  </si>
  <si>
    <t>Trifarina angulosa</t>
  </si>
  <si>
    <t>Uvigerina mediterranea</t>
  </si>
  <si>
    <t>Uvigerina peregrina</t>
  </si>
  <si>
    <t>Uvigerina phlegeri</t>
  </si>
  <si>
    <t>Unknown species</t>
  </si>
  <si>
    <t>Total benthic</t>
  </si>
  <si>
    <r>
      <t>SST (</t>
    </r>
    <r>
      <rPr>
        <b/>
        <vertAlign val="superscript"/>
        <sz val="11"/>
        <rFont val="Calibri"/>
        <family val="2"/>
      </rPr>
      <t>o</t>
    </r>
    <r>
      <rPr>
        <b/>
        <sz val="11"/>
        <rFont val="Calibri"/>
        <family val="2"/>
      </rPr>
      <t>C) by Mueller</t>
    </r>
  </si>
  <si>
    <t>SST, benthic foraminifera, planktonic foraminifera</t>
  </si>
  <si>
    <t>Gs ruber alba</t>
  </si>
  <si>
    <t>Gs ruber rosea</t>
  </si>
  <si>
    <t xml:space="preserve">Or. universa </t>
  </si>
  <si>
    <t xml:space="preserve">Gs sacculifer </t>
  </si>
  <si>
    <t>G. bulloides</t>
  </si>
  <si>
    <t xml:space="preserve">G. fαlconensis </t>
  </si>
  <si>
    <t xml:space="preserve">T. quinqueloba </t>
  </si>
  <si>
    <t>G. glutinata</t>
  </si>
  <si>
    <t xml:space="preserve">Gr. inflata </t>
  </si>
  <si>
    <t>Gr. crassaformis</t>
  </si>
  <si>
    <t>G. calida</t>
  </si>
  <si>
    <t>G. siphonifera (aequilateralis)</t>
  </si>
  <si>
    <t>G. rubescens</t>
  </si>
  <si>
    <t xml:space="preserve">N. pahyderma </t>
  </si>
  <si>
    <t xml:space="preserve">N. dutetrei </t>
  </si>
  <si>
    <t>juvenile</t>
  </si>
  <si>
    <t>others</t>
  </si>
  <si>
    <t>BENTHIC FORAMINIFERA</t>
  </si>
  <si>
    <t>PLANKTONIC FORAMINIFERA</t>
  </si>
  <si>
    <t>Emiliania huxley</t>
  </si>
  <si>
    <t>Floripshaera profunda</t>
  </si>
  <si>
    <t>EHMC</t>
  </si>
  <si>
    <t>Hellicopshaera sp.</t>
  </si>
  <si>
    <t>Braarudosphaera</t>
  </si>
  <si>
    <t>Rhabdopshaera spp.</t>
  </si>
  <si>
    <t>Syracosphaera</t>
  </si>
  <si>
    <t>Discosphaera sp.</t>
  </si>
  <si>
    <t>Umpellosphaera</t>
  </si>
  <si>
    <t>Calcidiscus</t>
  </si>
  <si>
    <t>Umbilicosphaera</t>
  </si>
  <si>
    <t>Pontosphaera</t>
  </si>
  <si>
    <t>Scyphosphaera</t>
  </si>
  <si>
    <t>Ceratolithus</t>
  </si>
  <si>
    <t>Calciosolenia</t>
  </si>
  <si>
    <t>Reworked</t>
  </si>
  <si>
    <t>CALCAREOUS NANNOFOSSIL</t>
  </si>
  <si>
    <t>UK 37, SST, Calcarous nannofossils</t>
  </si>
  <si>
    <t>UK 37, SST,  AP, AP excl. Pinus, decidous forest, mediter-ranean, forestation, h-index, Xero-phytic, Xero-phytic excl. poaceae, S index, NPP, Paleoclimatic bioindices of planktonic microorganisms (relative abundances of dominant calcareous nannofossil species)</t>
  </si>
  <si>
    <t>Paleoclimatic bioindices of calcareous nannofossils</t>
  </si>
  <si>
    <t>Sindex</t>
  </si>
  <si>
    <t>coccolithophores</t>
  </si>
  <si>
    <t>warm species</t>
  </si>
  <si>
    <t>Age (AD)</t>
  </si>
  <si>
    <t>0-1,5</t>
  </si>
  <si>
    <t>6-7,5</t>
  </si>
  <si>
    <t>9-10,5</t>
  </si>
  <si>
    <t>11-12,5</t>
  </si>
  <si>
    <t>48-48,5</t>
  </si>
  <si>
    <t>49-49,5</t>
  </si>
  <si>
    <t>49,5-50</t>
  </si>
  <si>
    <t>Bulimina %</t>
  </si>
  <si>
    <t>Nonionella %</t>
  </si>
  <si>
    <t>Low Oxygen Index</t>
  </si>
  <si>
    <t>Benthic foraminifera</t>
  </si>
  <si>
    <t>Elefsis Bay, Greece</t>
  </si>
  <si>
    <t>unpublished data</t>
  </si>
  <si>
    <t>UK 37, SST, Benthic Foraminifera, Low Oxygen Index</t>
  </si>
  <si>
    <t>Epidavros Basin, Greece</t>
  </si>
  <si>
    <t>% Syracosphaera spp.</t>
  </si>
  <si>
    <t>BFOI</t>
  </si>
  <si>
    <t>S-Index</t>
  </si>
  <si>
    <t>% Rhabdosphaera spp.</t>
  </si>
  <si>
    <t>EBFOI</t>
  </si>
  <si>
    <t>H' Index</t>
  </si>
  <si>
    <t>% Chilostomella mediterranensis</t>
  </si>
  <si>
    <t>% Melonis affinis</t>
  </si>
  <si>
    <t>% Valvulineria complanata</t>
  </si>
  <si>
    <t xml:space="preserve">% Siphotextularia  spp. </t>
  </si>
  <si>
    <t>% Texrtularia spp.</t>
  </si>
  <si>
    <t>% Sigmoilopsis schlumbergeri</t>
  </si>
  <si>
    <t>% Miliolids</t>
  </si>
  <si>
    <t>Calcareous nannofossil</t>
  </si>
  <si>
    <t>UK 37, SST, Benthic Foraminifera,  BFOI, EBFOI, H' index, Calcareous Nannofossil, S-index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</si>
</sst>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"/>
  </numFmts>
  <fonts count="43">
    <font>
      <sz val="11"/>
      <color rgb="FF000000"/>
      <name val="Calibri"/>
      <family val="2"/>
      <charset val="161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name val="Verdana"/>
      <family val="2"/>
      <charset val="161"/>
    </font>
    <font>
      <b/>
      <sz val="11"/>
      <name val="Calibri"/>
      <family val="2"/>
      <charset val="161"/>
    </font>
    <font>
      <b/>
      <vertAlign val="subscript"/>
      <sz val="11"/>
      <name val="Calibri"/>
      <family val="2"/>
      <charset val="161"/>
    </font>
    <font>
      <b/>
      <sz val="11"/>
      <color rgb="FF000000"/>
      <name val="Calibri"/>
      <family val="2"/>
    </font>
    <font>
      <sz val="10"/>
      <name val="Arial"/>
      <family val="2"/>
    </font>
    <font>
      <b/>
      <sz val="12"/>
      <color rgb="FF000000"/>
      <name val="Arial"/>
      <family val="2"/>
      <charset val="161"/>
    </font>
    <font>
      <sz val="10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sz val="10"/>
      <name val="Arial"/>
      <family val="2"/>
      <charset val="161"/>
    </font>
    <font>
      <b/>
      <sz val="12"/>
      <name val="Arial"/>
      <family val="2"/>
      <charset val="161"/>
    </font>
    <font>
      <sz val="10"/>
      <name val="Arial Greek"/>
      <family val="2"/>
    </font>
    <font>
      <b/>
      <sz val="11"/>
      <color indexed="8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charset val="161"/>
      <scheme val="minor"/>
    </font>
    <font>
      <b/>
      <sz val="11"/>
      <name val="Calibri"/>
      <family val="2"/>
    </font>
    <font>
      <b/>
      <vertAlign val="superscript"/>
      <sz val="11"/>
      <color rgb="FF000000"/>
      <name val="Calibri"/>
      <family val="2"/>
    </font>
    <font>
      <b/>
      <sz val="10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vertAlign val="subscript"/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charset val="161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charset val="161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vertAlign val="subscript"/>
      <sz val="11"/>
      <name val="Calibri"/>
      <family val="2"/>
      <scheme val="minor"/>
    </font>
    <font>
      <b/>
      <vertAlign val="subscript"/>
      <sz val="11"/>
      <color rgb="FF000000"/>
      <name val="Calibri"/>
      <family val="2"/>
      <scheme val="minor"/>
    </font>
    <font>
      <b/>
      <vertAlign val="superscript"/>
      <sz val="1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color theme="9" tint="-0.249977111117893"/>
      <name val="Calibri"/>
      <family val="2"/>
    </font>
    <font>
      <b/>
      <i/>
      <sz val="11"/>
      <color theme="1"/>
      <name val="Calibri"/>
      <family val="2"/>
    </font>
    <font>
      <b/>
      <i/>
      <sz val="11"/>
      <name val="Calibri"/>
      <family val="2"/>
    </font>
    <font>
      <b/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0" fontId="3" fillId="0" borderId="0"/>
    <xf numFmtId="0" fontId="16" fillId="0" borderId="0"/>
    <xf numFmtId="0" fontId="7" fillId="0" borderId="0"/>
    <xf numFmtId="0" fontId="1" fillId="0" borderId="0"/>
  </cellStyleXfs>
  <cellXfs count="101">
    <xf numFmtId="0" fontId="0" fillId="0" borderId="0" xfId="0"/>
    <xf numFmtId="0" fontId="6" fillId="0" borderId="0" xfId="0" applyFont="1"/>
    <xf numFmtId="0" fontId="0" fillId="0" borderId="0" xfId="0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164" fontId="0" fillId="0" borderId="0" xfId="0" applyNumberFormat="1"/>
    <xf numFmtId="2" fontId="15" fillId="0" borderId="0" xfId="0" applyNumberFormat="1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165" fontId="0" fillId="0" borderId="0" xfId="0" applyNumberFormat="1" applyAlignment="1">
      <alignment horizontal="right"/>
    </xf>
    <xf numFmtId="0" fontId="16" fillId="0" borderId="0" xfId="4"/>
    <xf numFmtId="164" fontId="13" fillId="0" borderId="0" xfId="0" applyNumberFormat="1" applyFont="1"/>
    <xf numFmtId="2" fontId="0" fillId="0" borderId="0" xfId="0" applyNumberFormat="1"/>
    <xf numFmtId="165" fontId="14" fillId="0" borderId="0" xfId="2" applyNumberFormat="1" applyFont="1" applyAlignment="1">
      <alignment horizontal="center"/>
    </xf>
    <xf numFmtId="2" fontId="7" fillId="0" borderId="0" xfId="0" applyNumberFormat="1" applyFont="1"/>
    <xf numFmtId="0" fontId="19" fillId="0" borderId="0" xfId="0" applyFont="1"/>
    <xf numFmtId="2" fontId="20" fillId="0" borderId="0" xfId="0" applyNumberFormat="1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wrapText="1"/>
    </xf>
    <xf numFmtId="166" fontId="20" fillId="0" borderId="0" xfId="0" applyNumberFormat="1" applyFont="1"/>
    <xf numFmtId="0" fontId="20" fillId="0" borderId="0" xfId="0" applyFont="1"/>
    <xf numFmtId="0" fontId="23" fillId="0" borderId="0" xfId="0" applyFont="1"/>
    <xf numFmtId="1" fontId="0" fillId="0" borderId="0" xfId="0" applyNumberFormat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4" fontId="0" fillId="0" borderId="0" xfId="0" applyNumberFormat="1" applyAlignment="1">
      <alignment vertical="center" wrapText="1"/>
    </xf>
    <xf numFmtId="4" fontId="0" fillId="0" borderId="0" xfId="0" applyNumberFormat="1"/>
    <xf numFmtId="0" fontId="25" fillId="0" borderId="0" xfId="4" applyFont="1" applyAlignment="1">
      <alignment vertical="center"/>
    </xf>
    <xf numFmtId="0" fontId="26" fillId="0" borderId="0" xfId="4" applyFont="1" applyAlignment="1">
      <alignment vertical="center"/>
    </xf>
    <xf numFmtId="164" fontId="27" fillId="0" borderId="0" xfId="0" applyNumberFormat="1" applyFont="1" applyAlignment="1">
      <alignment horizontal="center" vertical="center" readingOrder="1"/>
    </xf>
    <xf numFmtId="2" fontId="16" fillId="0" borderId="0" xfId="4" applyNumberFormat="1"/>
    <xf numFmtId="0" fontId="24" fillId="0" borderId="0" xfId="0" applyFont="1"/>
    <xf numFmtId="0" fontId="6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28" fillId="0" borderId="0" xfId="0" applyFont="1"/>
    <xf numFmtId="0" fontId="29" fillId="0" borderId="0" xfId="0" applyFont="1"/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164" fontId="29" fillId="0" borderId="0" xfId="0" applyNumberFormat="1" applyFont="1" applyAlignment="1">
      <alignment horizontal="center"/>
    </xf>
    <xf numFmtId="2" fontId="23" fillId="0" borderId="0" xfId="0" applyNumberFormat="1" applyFont="1" applyAlignment="1">
      <alignment horizontal="center"/>
    </xf>
    <xf numFmtId="165" fontId="29" fillId="0" borderId="0" xfId="0" applyNumberFormat="1" applyFont="1"/>
    <xf numFmtId="165" fontId="29" fillId="0" borderId="0" xfId="0" applyNumberFormat="1" applyFont="1" applyAlignment="1">
      <alignment horizontal="center"/>
    </xf>
    <xf numFmtId="2" fontId="29" fillId="0" borderId="0" xfId="0" applyNumberFormat="1" applyFont="1"/>
    <xf numFmtId="0" fontId="30" fillId="0" borderId="0" xfId="0" applyFont="1"/>
    <xf numFmtId="0" fontId="0" fillId="0" borderId="0" xfId="0" applyAlignment="1">
      <alignment wrapText="1"/>
    </xf>
    <xf numFmtId="0" fontId="23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35" fillId="0" borderId="0" xfId="0" applyFont="1"/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36" fillId="0" borderId="0" xfId="0" applyFont="1"/>
    <xf numFmtId="0" fontId="37" fillId="0" borderId="0" xfId="0" applyFont="1"/>
    <xf numFmtId="164" fontId="35" fillId="0" borderId="0" xfId="0" applyNumberFormat="1" applyFont="1"/>
    <xf numFmtId="164" fontId="37" fillId="0" borderId="0" xfId="0" applyNumberFormat="1" applyFont="1"/>
    <xf numFmtId="2" fontId="35" fillId="0" borderId="0" xfId="0" applyNumberFormat="1" applyFont="1"/>
    <xf numFmtId="2" fontId="37" fillId="0" borderId="0" xfId="0" applyNumberFormat="1" applyFont="1"/>
    <xf numFmtId="0" fontId="38" fillId="0" borderId="0" xfId="0" applyFont="1"/>
    <xf numFmtId="1" fontId="35" fillId="0" borderId="0" xfId="0" applyNumberFormat="1" applyFont="1"/>
    <xf numFmtId="164" fontId="38" fillId="0" borderId="0" xfId="0" applyNumberFormat="1" applyFont="1"/>
    <xf numFmtId="1" fontId="38" fillId="0" borderId="0" xfId="0" applyNumberFormat="1" applyFont="1"/>
    <xf numFmtId="0" fontId="39" fillId="0" borderId="0" xfId="0" applyFont="1" applyAlignment="1">
      <alignment horizontal="center"/>
    </xf>
    <xf numFmtId="0" fontId="40" fillId="0" borderId="0" xfId="0" applyFont="1"/>
    <xf numFmtId="0" fontId="29" fillId="0" borderId="0" xfId="0" applyFont="1" applyAlignment="1">
      <alignment horizontal="right"/>
    </xf>
    <xf numFmtId="0" fontId="1" fillId="0" borderId="0" xfId="0" applyFont="1"/>
    <xf numFmtId="164" fontId="1" fillId="0" borderId="0" xfId="0" applyNumberFormat="1" applyFont="1"/>
    <xf numFmtId="1" fontId="1" fillId="0" borderId="0" xfId="0" applyNumberFormat="1" applyFont="1"/>
    <xf numFmtId="0" fontId="41" fillId="0" borderId="0" xfId="0" applyFont="1" applyAlignment="1">
      <alignment horizontal="center" vertical="center"/>
    </xf>
    <xf numFmtId="164" fontId="7" fillId="0" borderId="0" xfId="5" applyNumberFormat="1"/>
    <xf numFmtId="0" fontId="7" fillId="0" borderId="0" xfId="5"/>
    <xf numFmtId="165" fontId="0" fillId="0" borderId="0" xfId="0" applyNumberFormat="1"/>
    <xf numFmtId="0" fontId="1" fillId="0" borderId="0" xfId="6"/>
    <xf numFmtId="0" fontId="25" fillId="0" borderId="0" xfId="0" applyFont="1" applyAlignment="1">
      <alignment horizontal="center" vertical="center" wrapText="1"/>
    </xf>
    <xf numFmtId="1" fontId="25" fillId="0" borderId="0" xfId="0" applyNumberFormat="1" applyFont="1" applyAlignment="1">
      <alignment horizontal="center"/>
    </xf>
    <xf numFmtId="165" fontId="35" fillId="0" borderId="0" xfId="0" applyNumberFormat="1" applyFont="1"/>
    <xf numFmtId="1" fontId="1" fillId="0" borderId="0" xfId="0" applyNumberFormat="1" applyFont="1" applyAlignment="1">
      <alignment horizontal="center"/>
    </xf>
    <xf numFmtId="165" fontId="1" fillId="0" borderId="0" xfId="6" applyNumberFormat="1" applyAlignment="1">
      <alignment horizontal="center"/>
    </xf>
    <xf numFmtId="2" fontId="1" fillId="0" borderId="0" xfId="6" applyNumberFormat="1" applyAlignment="1">
      <alignment horizontal="center"/>
    </xf>
    <xf numFmtId="1" fontId="29" fillId="0" borderId="0" xfId="0" applyNumberFormat="1" applyFont="1"/>
    <xf numFmtId="0" fontId="28" fillId="0" borderId="0" xfId="0" applyFont="1" applyAlignment="1">
      <alignment wrapText="1"/>
    </xf>
    <xf numFmtId="0" fontId="30" fillId="0" borderId="0" xfId="0" applyFont="1" applyAlignment="1">
      <alignment horizontal="center"/>
    </xf>
    <xf numFmtId="0" fontId="30" fillId="0" borderId="0" xfId="6" applyFont="1" applyAlignment="1">
      <alignment horizontal="center" vertical="center" wrapText="1"/>
    </xf>
    <xf numFmtId="0" fontId="42" fillId="0" borderId="0" xfId="6" applyFont="1" applyAlignment="1">
      <alignment horizontal="center" vertical="center" wrapText="1"/>
    </xf>
    <xf numFmtId="0" fontId="1" fillId="0" borderId="0" xfId="6" applyAlignment="1">
      <alignment vertical="center"/>
    </xf>
    <xf numFmtId="164" fontId="23" fillId="0" borderId="0" xfId="6" applyNumberFormat="1" applyFont="1" applyAlignment="1">
      <alignment horizontal="center"/>
    </xf>
    <xf numFmtId="165" fontId="23" fillId="0" borderId="0" xfId="6" applyNumberFormat="1" applyFont="1" applyAlignment="1">
      <alignment horizontal="center"/>
    </xf>
    <xf numFmtId="0" fontId="6" fillId="2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0" xfId="0" applyFill="1"/>
    <xf numFmtId="0" fontId="29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8" fillId="2" borderId="0" xfId="0" applyFont="1" applyFill="1" applyAlignment="1">
      <alignment horizontal="center"/>
    </xf>
    <xf numFmtId="0" fontId="28" fillId="2" borderId="1" xfId="0" applyFont="1" applyFill="1" applyBorder="1" applyAlignment="1">
      <alignment horizontal="center"/>
    </xf>
    <xf numFmtId="0" fontId="1" fillId="2" borderId="0" xfId="6" applyFill="1" applyAlignment="1">
      <alignment horizontal="center"/>
    </xf>
    <xf numFmtId="0" fontId="1" fillId="2" borderId="2" xfId="6" applyFill="1" applyBorder="1" applyAlignment="1">
      <alignment horizontal="center"/>
    </xf>
  </cellXfs>
  <cellStyles count="7">
    <cellStyle name="Normal" xfId="0" builtinId="0"/>
    <cellStyle name="Normal 2" xfId="1" xr:uid="{00000000-0005-0000-0000-000002000000}"/>
    <cellStyle name="Normal 3" xfId="4" xr:uid="{00000000-0005-0000-0000-000003000000}"/>
    <cellStyle name="Normal_152SL_age model_katsouras" xfId="5" xr:uid="{1AB95D9C-61B5-4FBA-B861-7CB355C22917}"/>
    <cellStyle name="Κανονικό 2" xfId="2" xr:uid="{00000000-0005-0000-0000-000004000000}"/>
    <cellStyle name="Κανονικό 2 2" xfId="6" xr:uid="{D0429FC2-B4D6-4378-B025-31ACA4A43CD1}"/>
    <cellStyle name="Κανονικό 3" xfId="3" xr:uid="{00000000-0005-0000-0000-000005000000}"/>
  </cellStyles>
  <dxfs count="0"/>
  <tableStyles count="0" defaultTableStyle="TableStyleMedium2" defaultPivotStyle="PivotStyleLight16"/>
  <colors>
    <indexedColors>
      <rgbColor rgb="FF000000"/>
      <rgbColor rgb="FFEEECE1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B9CDE5"/>
      <rgbColor rgb="FF808080"/>
      <rgbColor rgb="FF9999FF"/>
      <rgbColor rgb="FF993366"/>
      <rgbColor rgb="FFEBF1DE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DEADA"/>
      <rgbColor rgb="FF99CCFF"/>
      <rgbColor rgb="FFFFC7CE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5"/>
  <sheetViews>
    <sheetView tabSelected="1" zoomScale="110" zoomScaleNormal="110" workbookViewId="0">
      <selection activeCell="B12" sqref="B12"/>
    </sheetView>
  </sheetViews>
  <sheetFormatPr defaultColWidth="8.77734375" defaultRowHeight="14.4"/>
  <cols>
    <col min="1" max="1" width="22" customWidth="1"/>
    <col min="5" max="5" width="20.33203125" customWidth="1"/>
    <col min="6" max="6" width="34.109375" customWidth="1"/>
  </cols>
  <sheetData>
    <row r="1" spans="1:22">
      <c r="A1" t="s">
        <v>26</v>
      </c>
      <c r="B1" t="s">
        <v>27</v>
      </c>
      <c r="C1" t="s">
        <v>28</v>
      </c>
      <c r="D1" t="s">
        <v>29</v>
      </c>
      <c r="E1" t="s">
        <v>86</v>
      </c>
      <c r="F1" t="s">
        <v>30</v>
      </c>
      <c r="G1" t="s">
        <v>31</v>
      </c>
    </row>
    <row r="2" spans="1:22" ht="28.8">
      <c r="A2" t="s">
        <v>92</v>
      </c>
      <c r="B2" t="s">
        <v>32</v>
      </c>
      <c r="C2">
        <v>40.0886</v>
      </c>
      <c r="D2">
        <v>24.601700000000001</v>
      </c>
      <c r="E2" t="s">
        <v>87</v>
      </c>
      <c r="F2" s="49" t="s">
        <v>64</v>
      </c>
      <c r="G2" t="s">
        <v>296</v>
      </c>
    </row>
    <row r="3" spans="1:22">
      <c r="A3" t="s">
        <v>91</v>
      </c>
      <c r="B3" t="s">
        <v>42</v>
      </c>
      <c r="C3">
        <v>36.648600000000002</v>
      </c>
      <c r="D3">
        <v>27.0078</v>
      </c>
      <c r="E3" t="s">
        <v>87</v>
      </c>
      <c r="F3" s="49" t="s">
        <v>24</v>
      </c>
      <c r="G3" t="s">
        <v>258</v>
      </c>
    </row>
    <row r="4" spans="1:22" ht="28.8">
      <c r="A4" t="s">
        <v>95</v>
      </c>
      <c r="B4" t="s">
        <v>33</v>
      </c>
      <c r="C4">
        <v>34.566699999999997</v>
      </c>
      <c r="D4">
        <v>24.9</v>
      </c>
      <c r="E4" t="s">
        <v>87</v>
      </c>
      <c r="F4" s="49" t="s">
        <v>25</v>
      </c>
      <c r="G4" t="s">
        <v>295</v>
      </c>
    </row>
    <row r="5" spans="1:22">
      <c r="A5" t="s">
        <v>94</v>
      </c>
      <c r="B5" t="s">
        <v>35</v>
      </c>
      <c r="C5">
        <v>39.261899999999997</v>
      </c>
      <c r="D5">
        <v>25</v>
      </c>
      <c r="E5" t="s">
        <v>87</v>
      </c>
      <c r="F5" s="49" t="s">
        <v>63</v>
      </c>
      <c r="G5" t="s">
        <v>34</v>
      </c>
    </row>
    <row r="6" spans="1:22" ht="28.8">
      <c r="A6" t="s">
        <v>93</v>
      </c>
      <c r="B6" t="s">
        <v>36</v>
      </c>
      <c r="C6">
        <v>36.648600000000002</v>
      </c>
      <c r="D6">
        <v>27.0078</v>
      </c>
      <c r="E6" t="s">
        <v>87</v>
      </c>
      <c r="F6" s="50" t="s">
        <v>44</v>
      </c>
      <c r="G6" t="s">
        <v>85</v>
      </c>
    </row>
    <row r="7" spans="1:22">
      <c r="A7" t="s">
        <v>208</v>
      </c>
      <c r="B7" t="s">
        <v>209</v>
      </c>
      <c r="C7">
        <v>40.087499999999999</v>
      </c>
      <c r="D7">
        <v>24.535299999999999</v>
      </c>
      <c r="E7" t="s">
        <v>87</v>
      </c>
      <c r="F7" s="49" t="s">
        <v>97</v>
      </c>
      <c r="G7" t="s">
        <v>210</v>
      </c>
    </row>
    <row r="8" spans="1:22">
      <c r="A8" t="s">
        <v>213</v>
      </c>
      <c r="B8" t="s">
        <v>211</v>
      </c>
      <c r="C8">
        <v>38.006999999999998</v>
      </c>
      <c r="D8">
        <v>23.45</v>
      </c>
      <c r="E8" t="s">
        <v>87</v>
      </c>
      <c r="F8" s="49" t="s">
        <v>314</v>
      </c>
      <c r="G8" t="s">
        <v>315</v>
      </c>
    </row>
    <row r="9" spans="1:22">
      <c r="A9" t="s">
        <v>214</v>
      </c>
      <c r="B9" t="s">
        <v>212</v>
      </c>
      <c r="C9">
        <v>37.645099999999999</v>
      </c>
      <c r="D9">
        <v>23.223700000000001</v>
      </c>
      <c r="E9" t="s">
        <v>87</v>
      </c>
      <c r="F9" s="49" t="s">
        <v>314</v>
      </c>
      <c r="G9" t="s">
        <v>331</v>
      </c>
    </row>
    <row r="11" spans="1:22">
      <c r="G11" s="31"/>
      <c r="H11" s="31"/>
      <c r="I11" s="30"/>
      <c r="J11" s="30"/>
      <c r="K11" s="31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</row>
    <row r="15" spans="1:22">
      <c r="G15" s="19"/>
      <c r="H15" s="21"/>
      <c r="I15" s="21"/>
      <c r="J15" s="20"/>
      <c r="K15" s="20"/>
      <c r="L15" s="23"/>
      <c r="M15" s="20"/>
      <c r="N15" s="24"/>
      <c r="O15" s="24"/>
      <c r="P15" s="24"/>
      <c r="Q15" s="24"/>
      <c r="R15" s="24"/>
      <c r="S15" s="24"/>
      <c r="T15" s="2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269"/>
  <sheetViews>
    <sheetView zoomScale="60" zoomScaleNormal="60" workbookViewId="0">
      <selection activeCell="C6" sqref="C6"/>
    </sheetView>
  </sheetViews>
  <sheetFormatPr defaultColWidth="9.109375" defaultRowHeight="14.4"/>
  <cols>
    <col min="1" max="1" width="13.44140625" customWidth="1"/>
    <col min="2" max="2" width="17.109375" customWidth="1"/>
    <col min="5" max="5" width="9.44140625" bestFit="1" customWidth="1"/>
    <col min="8" max="8" width="9.44140625" bestFit="1" customWidth="1"/>
    <col min="10" max="10" width="12.77734375" bestFit="1" customWidth="1"/>
    <col min="12" max="12" width="12.109375" customWidth="1"/>
    <col min="13" max="13" width="18.33203125" customWidth="1"/>
    <col min="33" max="33" width="8.77734375" customWidth="1"/>
    <col min="34" max="34" width="18" customWidth="1"/>
    <col min="35" max="35" width="18.6640625" bestFit="1" customWidth="1"/>
    <col min="36" max="36" width="11" bestFit="1" customWidth="1"/>
  </cols>
  <sheetData>
    <row r="1" spans="1:37">
      <c r="A1" s="1" t="s">
        <v>1</v>
      </c>
      <c r="B1" t="s">
        <v>14</v>
      </c>
      <c r="C1" s="2"/>
      <c r="D1" s="2"/>
    </row>
    <row r="2" spans="1:37">
      <c r="A2" s="1" t="s">
        <v>3</v>
      </c>
      <c r="B2" t="s">
        <v>64</v>
      </c>
      <c r="C2" s="2"/>
      <c r="D2" s="2"/>
    </row>
    <row r="3" spans="1:37">
      <c r="A3" s="1" t="s">
        <v>4</v>
      </c>
      <c r="B3" t="s">
        <v>58</v>
      </c>
      <c r="C3" s="2"/>
      <c r="D3" s="2"/>
    </row>
    <row r="4" spans="1:37">
      <c r="A4" s="1" t="s">
        <v>5</v>
      </c>
      <c r="B4" t="s">
        <v>59</v>
      </c>
      <c r="C4" s="2"/>
      <c r="D4" s="2"/>
    </row>
    <row r="5" spans="1:37">
      <c r="A5" s="1" t="s">
        <v>6</v>
      </c>
      <c r="B5" s="1" t="s">
        <v>19</v>
      </c>
      <c r="C5" s="2"/>
      <c r="D5" s="2"/>
    </row>
    <row r="6" spans="1:37">
      <c r="A6" s="1"/>
      <c r="B6" s="1"/>
      <c r="C6" s="2"/>
      <c r="D6" s="2"/>
    </row>
    <row r="7" spans="1:37">
      <c r="A7" s="1"/>
      <c r="B7" s="1"/>
      <c r="C7" s="2"/>
      <c r="D7" s="2"/>
    </row>
    <row r="8" spans="1:37">
      <c r="A8" s="90" t="s">
        <v>69</v>
      </c>
      <c r="B8" s="90"/>
      <c r="C8" s="90"/>
      <c r="D8" s="90"/>
      <c r="E8" s="90"/>
      <c r="F8" s="90"/>
      <c r="G8" s="90"/>
      <c r="H8" s="90"/>
      <c r="I8" s="90"/>
      <c r="J8" s="90"/>
      <c r="L8" s="90" t="s">
        <v>297</v>
      </c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</row>
    <row r="9" spans="1:37" s="8" customFormat="1" ht="31.2">
      <c r="A9" s="8" t="s">
        <v>23</v>
      </c>
      <c r="B9" s="8" t="s">
        <v>41</v>
      </c>
      <c r="C9" s="8" t="s">
        <v>8</v>
      </c>
      <c r="D9" s="8" t="s">
        <v>15</v>
      </c>
      <c r="E9" s="9" t="s">
        <v>9</v>
      </c>
      <c r="F9" s="9" t="s">
        <v>10</v>
      </c>
      <c r="G9" s="9" t="s">
        <v>11</v>
      </c>
      <c r="H9" s="8" t="s">
        <v>12</v>
      </c>
      <c r="I9" s="9" t="s">
        <v>13</v>
      </c>
      <c r="J9" s="9" t="s">
        <v>16</v>
      </c>
      <c r="L9" s="27" t="s">
        <v>23</v>
      </c>
      <c r="M9" s="8" t="s">
        <v>41</v>
      </c>
      <c r="N9" s="30" t="s">
        <v>67</v>
      </c>
      <c r="O9" s="30" t="s">
        <v>49</v>
      </c>
      <c r="P9" s="31" t="s">
        <v>68</v>
      </c>
      <c r="Q9" s="31" t="s">
        <v>52</v>
      </c>
      <c r="R9" s="30" t="s">
        <v>76</v>
      </c>
      <c r="S9" s="31" t="s">
        <v>74</v>
      </c>
      <c r="T9" s="30" t="s">
        <v>77</v>
      </c>
      <c r="U9" s="30" t="s">
        <v>78</v>
      </c>
      <c r="V9" s="30" t="s">
        <v>79</v>
      </c>
      <c r="W9" s="30" t="s">
        <v>80</v>
      </c>
      <c r="X9" s="30" t="s">
        <v>65</v>
      </c>
      <c r="Y9" s="30" t="s">
        <v>66</v>
      </c>
      <c r="Z9" s="30" t="s">
        <v>81</v>
      </c>
      <c r="AA9" s="30" t="s">
        <v>82</v>
      </c>
      <c r="AB9" s="30" t="s">
        <v>83</v>
      </c>
      <c r="AC9" s="30" t="s">
        <v>84</v>
      </c>
      <c r="AD9" s="30" t="s">
        <v>75</v>
      </c>
      <c r="AF9" s="27"/>
      <c r="AG9" s="27" t="s">
        <v>40</v>
      </c>
      <c r="AH9" s="35" t="s">
        <v>88</v>
      </c>
      <c r="AI9" s="27" t="s">
        <v>17</v>
      </c>
      <c r="AJ9" s="27" t="s">
        <v>61</v>
      </c>
      <c r="AK9" s="27"/>
    </row>
    <row r="10" spans="1:37">
      <c r="A10" s="26">
        <v>272.8</v>
      </c>
      <c r="B10" s="6">
        <v>7.0221499999999999</v>
      </c>
      <c r="C10" s="28">
        <v>75.545850000000002</v>
      </c>
      <c r="D10" s="28">
        <v>75.545850000000002</v>
      </c>
      <c r="E10" s="29">
        <v>66.375550000000004</v>
      </c>
      <c r="F10" s="28">
        <v>0</v>
      </c>
      <c r="G10" s="28">
        <v>0.730769</v>
      </c>
      <c r="H10" s="28">
        <v>4.1854839999999998</v>
      </c>
      <c r="I10" s="28">
        <v>18.494900000000001</v>
      </c>
      <c r="J10" s="28">
        <v>9.2474500000000006</v>
      </c>
      <c r="L10" s="14">
        <v>101.5</v>
      </c>
      <c r="M10" s="32">
        <v>2.8271809999999999</v>
      </c>
      <c r="N10" s="33">
        <v>0.72995780590717296</v>
      </c>
      <c r="O10" s="33">
        <v>290.68780450794191</v>
      </c>
      <c r="P10" s="33">
        <v>26.804631682680458</v>
      </c>
      <c r="Q10" s="33">
        <v>72.456270017245615</v>
      </c>
      <c r="R10" s="33">
        <v>0.19709288001970923</v>
      </c>
      <c r="S10" s="33">
        <v>0</v>
      </c>
      <c r="T10" s="33">
        <v>9.8546440009854616E-2</v>
      </c>
      <c r="U10" s="33">
        <v>0.39418576003941846</v>
      </c>
      <c r="V10" s="33">
        <v>0</v>
      </c>
      <c r="W10" s="33">
        <v>0</v>
      </c>
      <c r="X10" s="33">
        <v>0</v>
      </c>
      <c r="Y10" s="33">
        <v>0</v>
      </c>
      <c r="Z10" s="33">
        <v>0</v>
      </c>
      <c r="AA10" s="33">
        <v>4.9273220004927308E-2</v>
      </c>
      <c r="AB10" s="33">
        <v>0</v>
      </c>
      <c r="AC10" s="33">
        <v>0</v>
      </c>
      <c r="AD10" s="33">
        <v>0</v>
      </c>
      <c r="AF10" s="34"/>
      <c r="AG10" s="72">
        <v>1.55802799999972</v>
      </c>
      <c r="AH10">
        <v>0.51100000000000001</v>
      </c>
      <c r="AI10">
        <v>14.2</v>
      </c>
      <c r="AJ10" s="13">
        <f>-0.957+54.293*AH10-52.894*AH10^2+28.321*AH10^3</f>
        <v>16.753940032751</v>
      </c>
    </row>
    <row r="11" spans="1:37">
      <c r="A11" s="26">
        <v>273.8</v>
      </c>
      <c r="B11" s="6">
        <v>7.0621999999999998</v>
      </c>
      <c r="C11" s="28">
        <v>77.386200000000002</v>
      </c>
      <c r="D11" s="28">
        <v>77.386200000000002</v>
      </c>
      <c r="E11" s="29">
        <v>69.161500000000004</v>
      </c>
      <c r="F11" s="28">
        <v>0</v>
      </c>
      <c r="G11" s="28">
        <v>0.75320500000000001</v>
      </c>
      <c r="H11" s="28">
        <v>5.7282609999999998</v>
      </c>
      <c r="I11" s="28">
        <v>13.509539999999999</v>
      </c>
      <c r="J11" s="28">
        <v>7.3421440000000002</v>
      </c>
      <c r="L11" s="14">
        <v>102.5</v>
      </c>
      <c r="M11" s="32">
        <v>2.855035</v>
      </c>
      <c r="N11" s="33">
        <v>0.65470852017937209</v>
      </c>
      <c r="O11" s="33">
        <v>306.10379468249846</v>
      </c>
      <c r="P11" s="33">
        <v>34.200698710998672</v>
      </c>
      <c r="Q11" s="33">
        <v>64.848078075400068</v>
      </c>
      <c r="R11" s="33">
        <v>0</v>
      </c>
      <c r="S11" s="33">
        <v>1.0638680678434924E-2</v>
      </c>
      <c r="T11" s="33">
        <v>0.31352817764093505</v>
      </c>
      <c r="U11" s="33">
        <v>0.26127348136744588</v>
      </c>
      <c r="V11" s="33">
        <v>5.2254696273489172E-2</v>
      </c>
      <c r="W11" s="33">
        <v>0</v>
      </c>
      <c r="X11" s="33">
        <v>0</v>
      </c>
      <c r="Y11" s="33">
        <v>0</v>
      </c>
      <c r="Z11" s="33">
        <v>0</v>
      </c>
      <c r="AA11" s="33">
        <v>0</v>
      </c>
      <c r="AB11" s="33">
        <v>0</v>
      </c>
      <c r="AC11" s="33">
        <v>0.15676408882046752</v>
      </c>
      <c r="AD11" s="33">
        <v>0</v>
      </c>
      <c r="AF11" s="34"/>
      <c r="AG11" s="72">
        <v>1.64628799999972</v>
      </c>
      <c r="AH11">
        <v>0.495</v>
      </c>
      <c r="AI11">
        <v>13.7</v>
      </c>
      <c r="AJ11" s="13">
        <f t="shared" ref="AJ11:AJ74" si="0">-0.957+54.293*AH11-52.894*AH11^2+28.321*AH11^3</f>
        <v>16.392662397375002</v>
      </c>
    </row>
    <row r="12" spans="1:37">
      <c r="A12" s="26">
        <v>274.8</v>
      </c>
      <c r="B12" s="6">
        <v>7.1022499999999997</v>
      </c>
      <c r="C12" s="28">
        <v>66.984129999999993</v>
      </c>
      <c r="D12" s="28">
        <v>66.984129999999993</v>
      </c>
      <c r="E12" s="29">
        <v>57.142859999999999</v>
      </c>
      <c r="F12" s="28">
        <v>0</v>
      </c>
      <c r="G12" s="28">
        <v>0.63508799999999999</v>
      </c>
      <c r="H12" s="28">
        <v>2.6049379999999998</v>
      </c>
      <c r="I12" s="28">
        <v>25.714289999999998</v>
      </c>
      <c r="J12" s="28">
        <v>13.33333</v>
      </c>
      <c r="L12" s="14">
        <v>103.5</v>
      </c>
      <c r="M12" s="32">
        <v>2.882889</v>
      </c>
      <c r="N12" s="33">
        <v>0.79933110367892979</v>
      </c>
      <c r="O12" s="33">
        <v>278.2112940162765</v>
      </c>
      <c r="P12" s="33">
        <v>19.898556379243072</v>
      </c>
      <c r="Q12" s="33">
        <v>79.262582910651574</v>
      </c>
      <c r="R12" s="33">
        <v>3.9016777214202096E-2</v>
      </c>
      <c r="S12" s="33">
        <v>0</v>
      </c>
      <c r="T12" s="33">
        <v>7.8033554428404192E-2</v>
      </c>
      <c r="U12" s="33">
        <v>0.23410066328521259</v>
      </c>
      <c r="V12" s="33">
        <v>0</v>
      </c>
      <c r="W12" s="33">
        <v>0</v>
      </c>
      <c r="X12" s="33">
        <v>0</v>
      </c>
      <c r="Y12" s="33">
        <v>0</v>
      </c>
      <c r="Z12" s="33">
        <v>3.9016777214202096E-2</v>
      </c>
      <c r="AA12" s="33">
        <v>0</v>
      </c>
      <c r="AB12" s="33">
        <v>0</v>
      </c>
      <c r="AC12" s="33">
        <v>3.9016777214202096E-2</v>
      </c>
      <c r="AD12" s="33">
        <v>0</v>
      </c>
      <c r="AF12" s="34"/>
      <c r="AG12" s="72">
        <v>1.73454799999973</v>
      </c>
      <c r="AH12">
        <v>0.51700000000000002</v>
      </c>
      <c r="AI12">
        <v>14.3</v>
      </c>
      <c r="AJ12" s="13">
        <f t="shared" si="0"/>
        <v>16.888130678572999</v>
      </c>
    </row>
    <row r="13" spans="1:37">
      <c r="A13" s="26">
        <v>275.8</v>
      </c>
      <c r="B13" s="6">
        <v>7.1423000000000005</v>
      </c>
      <c r="C13" s="28">
        <v>64.430580000000006</v>
      </c>
      <c r="D13" s="28">
        <v>64.430580000000006</v>
      </c>
      <c r="E13" s="29">
        <v>51.170050000000003</v>
      </c>
      <c r="F13" s="28">
        <v>0</v>
      </c>
      <c r="G13" s="28">
        <v>0.59139799999999998</v>
      </c>
      <c r="H13" s="28">
        <v>2.5182929999999999</v>
      </c>
      <c r="I13" s="28">
        <v>25.58502</v>
      </c>
      <c r="J13" s="28">
        <v>14.4056</v>
      </c>
      <c r="L13" s="14">
        <v>104.5</v>
      </c>
      <c r="M13" s="32">
        <v>2.9107430000000001</v>
      </c>
      <c r="N13" s="33">
        <v>0.488135593220339</v>
      </c>
      <c r="O13" s="33">
        <v>348.99674184564276</v>
      </c>
      <c r="P13" s="33">
        <v>49.941348900572066</v>
      </c>
      <c r="Q13" s="33">
        <v>47.626187031009124</v>
      </c>
      <c r="R13" s="33">
        <v>0.37207958617975878</v>
      </c>
      <c r="S13" s="33">
        <v>1.3946758250379178E-2</v>
      </c>
      <c r="T13" s="33">
        <v>0.26872414557427021</v>
      </c>
      <c r="U13" s="33">
        <v>0.57879046739073581</v>
      </c>
      <c r="V13" s="33">
        <v>0</v>
      </c>
      <c r="W13" s="33">
        <v>0</v>
      </c>
      <c r="X13" s="33">
        <v>0</v>
      </c>
      <c r="Y13" s="33">
        <v>0</v>
      </c>
      <c r="Z13" s="33">
        <v>0.14469761684768395</v>
      </c>
      <c r="AA13" s="33">
        <v>2.0671088121097709E-2</v>
      </c>
      <c r="AB13" s="33">
        <v>4.1342176242195418E-2</v>
      </c>
      <c r="AC13" s="33">
        <v>2.0671088121097709E-2</v>
      </c>
      <c r="AD13" s="33">
        <v>2.0671088121097709E-2</v>
      </c>
      <c r="AF13" s="34"/>
      <c r="AG13" s="72">
        <v>1.82280799999974</v>
      </c>
      <c r="AH13">
        <v>0.53100000000000003</v>
      </c>
      <c r="AI13">
        <v>14.8</v>
      </c>
      <c r="AJ13" s="13">
        <f t="shared" si="0"/>
        <v>17.198794548410998</v>
      </c>
    </row>
    <row r="14" spans="1:37">
      <c r="A14" s="26">
        <v>276.8</v>
      </c>
      <c r="B14" s="6">
        <v>7.1328500000000004</v>
      </c>
      <c r="C14" s="28">
        <v>62.310870000000001</v>
      </c>
      <c r="D14" s="28">
        <v>62.310870000000001</v>
      </c>
      <c r="E14" s="29">
        <v>55.295740000000002</v>
      </c>
      <c r="F14" s="28">
        <v>0.27510299999999999</v>
      </c>
      <c r="G14" s="28">
        <v>0.59587000000000001</v>
      </c>
      <c r="H14" s="28">
        <v>2.461957</v>
      </c>
      <c r="I14" s="28">
        <v>25.30949</v>
      </c>
      <c r="J14" s="28">
        <v>16.231090000000002</v>
      </c>
      <c r="L14" s="14">
        <v>106.5</v>
      </c>
      <c r="M14" s="32">
        <v>2.8271809999999999</v>
      </c>
      <c r="N14" s="33">
        <v>0.488135593220339</v>
      </c>
      <c r="O14" s="33">
        <v>348.99674184564276</v>
      </c>
      <c r="P14" s="33">
        <v>49.941348900572066</v>
      </c>
      <c r="Q14" s="33">
        <v>47.626187031009124</v>
      </c>
      <c r="R14" s="33">
        <v>0.37207958617975878</v>
      </c>
      <c r="S14" s="33">
        <v>1.3946758250379178E-2</v>
      </c>
      <c r="T14" s="33">
        <v>0.26872414557427021</v>
      </c>
      <c r="U14" s="33">
        <v>0.57879046739073581</v>
      </c>
      <c r="V14" s="33">
        <v>0</v>
      </c>
      <c r="W14" s="33">
        <v>0</v>
      </c>
      <c r="X14" s="33">
        <v>0</v>
      </c>
      <c r="Y14" s="33">
        <v>0</v>
      </c>
      <c r="Z14" s="33">
        <v>0.14469761684768395</v>
      </c>
      <c r="AA14" s="33">
        <v>2.0671088121097709E-2</v>
      </c>
      <c r="AB14" s="33">
        <v>4.1342176242195418E-2</v>
      </c>
      <c r="AC14" s="33">
        <v>2.0671088121097709E-2</v>
      </c>
      <c r="AD14" s="33">
        <v>2.0671088121097709E-2</v>
      </c>
      <c r="AF14" s="34"/>
      <c r="AG14" s="72">
        <v>1.91106799999975</v>
      </c>
      <c r="AH14">
        <v>0.51700000000000002</v>
      </c>
      <c r="AI14">
        <v>14.3</v>
      </c>
      <c r="AJ14" s="13">
        <f t="shared" si="0"/>
        <v>16.888130678572999</v>
      </c>
    </row>
    <row r="15" spans="1:37">
      <c r="A15" s="26">
        <v>277.8</v>
      </c>
      <c r="B15" s="6">
        <v>7.2223999999999995</v>
      </c>
      <c r="C15" s="28">
        <v>62.214979999999997</v>
      </c>
      <c r="D15" s="28">
        <v>62.214979999999997</v>
      </c>
      <c r="E15" s="29">
        <v>55.374589999999998</v>
      </c>
      <c r="F15" s="28">
        <v>0.32573299999999999</v>
      </c>
      <c r="G15" s="28">
        <v>0.59581899999999999</v>
      </c>
      <c r="H15" s="28">
        <v>2.170455</v>
      </c>
      <c r="I15" s="28">
        <v>28.6645</v>
      </c>
      <c r="J15" s="28">
        <v>17.263839999999998</v>
      </c>
      <c r="L15" s="14">
        <v>107.5</v>
      </c>
      <c r="M15" s="32">
        <v>2.855035</v>
      </c>
      <c r="N15" s="33">
        <v>0.61979166666666674</v>
      </c>
      <c r="O15" s="33">
        <v>314.73285336899107</v>
      </c>
      <c r="P15" s="33">
        <v>37.385657210730102</v>
      </c>
      <c r="Q15" s="33">
        <v>60.943742576395643</v>
      </c>
      <c r="R15" s="33">
        <v>0.38409921791845991</v>
      </c>
      <c r="S15" s="33">
        <v>6.1702685609391151E-3</v>
      </c>
      <c r="T15" s="33">
        <v>0.48012402239807489</v>
      </c>
      <c r="U15" s="33">
        <v>0.51213229055794662</v>
      </c>
      <c r="V15" s="33">
        <v>0</v>
      </c>
      <c r="W15" s="33">
        <v>0</v>
      </c>
      <c r="X15" s="33">
        <v>0</v>
      </c>
      <c r="Y15" s="33">
        <v>0</v>
      </c>
      <c r="Z15" s="33">
        <v>9.6024804479614978E-2</v>
      </c>
      <c r="AA15" s="33">
        <v>0</v>
      </c>
      <c r="AB15" s="33">
        <v>0</v>
      </c>
      <c r="AC15" s="33">
        <v>6.4016536319743328E-2</v>
      </c>
      <c r="AD15" s="33">
        <v>0</v>
      </c>
      <c r="AF15" s="34"/>
      <c r="AG15" s="72">
        <v>1.99050199999976</v>
      </c>
      <c r="AH15">
        <v>0.56200000000000006</v>
      </c>
      <c r="AI15">
        <v>15.7</v>
      </c>
      <c r="AJ15" s="13">
        <f t="shared" si="0"/>
        <v>17.876513537287998</v>
      </c>
    </row>
    <row r="16" spans="1:37">
      <c r="A16" s="26">
        <v>278.8</v>
      </c>
      <c r="B16" s="6">
        <v>7.2624499999999994</v>
      </c>
      <c r="C16" s="28">
        <v>64.724410000000006</v>
      </c>
      <c r="D16" s="28">
        <v>64.724410000000006</v>
      </c>
      <c r="E16" s="29">
        <v>57.322830000000003</v>
      </c>
      <c r="F16" s="28">
        <v>0.62992099999999995</v>
      </c>
      <c r="G16" s="28">
        <v>0.62162200000000001</v>
      </c>
      <c r="H16" s="28">
        <v>2.5060979999999997</v>
      </c>
      <c r="I16" s="28">
        <v>25.82677</v>
      </c>
      <c r="J16" s="28">
        <v>16.692910000000001</v>
      </c>
      <c r="L16" s="14">
        <v>108.5</v>
      </c>
      <c r="M16" s="32">
        <v>2.882889</v>
      </c>
      <c r="N16" s="33">
        <v>0.55276381909547734</v>
      </c>
      <c r="O16" s="33">
        <v>331.33074104270213</v>
      </c>
      <c r="P16" s="33">
        <v>43.757635891094608</v>
      </c>
      <c r="Q16" s="33">
        <v>54.082471326071989</v>
      </c>
      <c r="R16" s="33">
        <v>0.15364338444906814</v>
      </c>
      <c r="S16" s="33">
        <v>8.8854005464521334E-3</v>
      </c>
      <c r="T16" s="33">
        <v>0.36874412267776352</v>
      </c>
      <c r="U16" s="33">
        <v>0.52238750712683168</v>
      </c>
      <c r="V16" s="33">
        <v>0</v>
      </c>
      <c r="W16" s="33">
        <v>0</v>
      </c>
      <c r="X16" s="33">
        <v>0</v>
      </c>
      <c r="Y16" s="33">
        <v>0</v>
      </c>
      <c r="Z16" s="33">
        <v>6.1457353779627258E-2</v>
      </c>
      <c r="AA16" s="33">
        <v>0.12291470755925452</v>
      </c>
      <c r="AB16" s="33">
        <v>0</v>
      </c>
      <c r="AC16" s="33">
        <v>0.18437206133888176</v>
      </c>
      <c r="AD16" s="33">
        <v>3.0728676889813629E-2</v>
      </c>
      <c r="AF16" s="34"/>
      <c r="AG16" s="72">
        <v>2.0875879999997702</v>
      </c>
      <c r="AH16">
        <v>0.54600000000000004</v>
      </c>
      <c r="AI16">
        <v>15.2</v>
      </c>
      <c r="AJ16" s="13">
        <f t="shared" si="0"/>
        <v>17.528277302856001</v>
      </c>
    </row>
    <row r="17" spans="1:36">
      <c r="A17" s="26">
        <v>279.8</v>
      </c>
      <c r="B17" s="6">
        <v>7.3025000000000002</v>
      </c>
      <c r="C17" s="28">
        <v>63.166400000000003</v>
      </c>
      <c r="D17" s="28">
        <v>63.166400000000003</v>
      </c>
      <c r="E17" s="29">
        <v>54.604199999999999</v>
      </c>
      <c r="F17" s="28">
        <v>0.646204</v>
      </c>
      <c r="G17" s="28">
        <v>0.60139900000000002</v>
      </c>
      <c r="H17" s="28">
        <v>2.3554219999999999</v>
      </c>
      <c r="I17" s="28">
        <v>26.817450000000001</v>
      </c>
      <c r="J17" s="28">
        <v>14.539580000000001</v>
      </c>
      <c r="L17" s="14">
        <v>109.5</v>
      </c>
      <c r="M17" s="32">
        <v>2.9107430000000001</v>
      </c>
      <c r="N17" s="33">
        <v>0.46598639455782315</v>
      </c>
      <c r="O17" s="33">
        <v>355.99391122035479</v>
      </c>
      <c r="P17" s="33">
        <v>51.89875938427226</v>
      </c>
      <c r="Q17" s="33">
        <v>45.287452456339487</v>
      </c>
      <c r="R17" s="33">
        <v>0.3718860146962184</v>
      </c>
      <c r="S17" s="33">
        <v>3.9827150168269708E-3</v>
      </c>
      <c r="T17" s="33">
        <v>0.1859430073481092</v>
      </c>
      <c r="U17" s="33">
        <v>0.24792400979747894</v>
      </c>
      <c r="V17" s="33">
        <v>2.0660334149789912E-2</v>
      </c>
      <c r="W17" s="33">
        <v>0</v>
      </c>
      <c r="X17" s="33">
        <v>0</v>
      </c>
      <c r="Y17" s="33">
        <v>0</v>
      </c>
      <c r="Z17" s="33">
        <v>6.1981002449369736E-2</v>
      </c>
      <c r="AA17" s="33">
        <v>0.1652826731983193</v>
      </c>
      <c r="AB17" s="33">
        <v>0</v>
      </c>
      <c r="AC17" s="33">
        <v>8.2641336599159648E-2</v>
      </c>
      <c r="AD17" s="33">
        <v>2.0660334149789912E-2</v>
      </c>
      <c r="AF17" s="34"/>
      <c r="AG17" s="72">
        <v>2.17584799999978</v>
      </c>
      <c r="AH17">
        <v>0.55800000000000005</v>
      </c>
      <c r="AI17">
        <v>15.6</v>
      </c>
      <c r="AJ17" s="13">
        <f t="shared" si="0"/>
        <v>17.789728616951997</v>
      </c>
    </row>
    <row r="18" spans="1:36">
      <c r="A18" s="26">
        <v>280.8</v>
      </c>
      <c r="B18" s="6">
        <v>7.3425000000000002</v>
      </c>
      <c r="C18" s="28">
        <v>66.377399999999994</v>
      </c>
      <c r="D18" s="28">
        <v>66.377399999999994</v>
      </c>
      <c r="E18" s="29">
        <v>54.402520000000003</v>
      </c>
      <c r="F18" s="28">
        <v>0</v>
      </c>
      <c r="G18" s="28">
        <v>0.61837500000000001</v>
      </c>
      <c r="H18" s="28">
        <v>2.4137930000000001</v>
      </c>
      <c r="I18" s="28">
        <v>27.35849</v>
      </c>
      <c r="J18" s="28">
        <v>16.377400000000002</v>
      </c>
      <c r="L18" s="14">
        <v>111.5</v>
      </c>
      <c r="M18" s="32">
        <v>3.105721</v>
      </c>
      <c r="N18" s="33">
        <v>0.63953488372093026</v>
      </c>
      <c r="O18" s="33">
        <v>309.51714484230206</v>
      </c>
      <c r="P18" s="33">
        <v>35.663875252671097</v>
      </c>
      <c r="Q18" s="33">
        <v>63.2746173837713</v>
      </c>
      <c r="R18" s="33">
        <v>9.5870632399653474E-2</v>
      </c>
      <c r="S18" s="33">
        <v>6.9304071614207331E-3</v>
      </c>
      <c r="T18" s="33">
        <v>0.21570892289922033</v>
      </c>
      <c r="U18" s="33">
        <v>0.33554721339878718</v>
      </c>
      <c r="V18" s="33">
        <v>0</v>
      </c>
      <c r="W18" s="33">
        <v>0</v>
      </c>
      <c r="X18" s="33">
        <v>0</v>
      </c>
      <c r="Y18" s="33">
        <v>0</v>
      </c>
      <c r="Z18" s="33">
        <v>9.5870632399653474E-2</v>
      </c>
      <c r="AA18" s="33">
        <v>0</v>
      </c>
      <c r="AB18" s="33">
        <v>0</v>
      </c>
      <c r="AC18" s="33">
        <v>7.1902974299740116E-2</v>
      </c>
      <c r="AD18" s="33">
        <v>2.3967658099913369E-2</v>
      </c>
      <c r="AF18" s="34"/>
      <c r="AG18" s="72">
        <v>2.2641079999997902</v>
      </c>
      <c r="AH18">
        <v>0.56699999999999995</v>
      </c>
      <c r="AI18">
        <v>15.8</v>
      </c>
      <c r="AJ18" s="13">
        <f t="shared" si="0"/>
        <v>17.984764446422997</v>
      </c>
    </row>
    <row r="19" spans="1:36">
      <c r="A19" s="26">
        <v>281.8</v>
      </c>
      <c r="B19" s="6">
        <v>7.3826000000000001</v>
      </c>
      <c r="C19" s="28">
        <v>73.353750000000005</v>
      </c>
      <c r="D19" s="28">
        <v>73.353750000000005</v>
      </c>
      <c r="E19" s="29">
        <v>56.967840000000002</v>
      </c>
      <c r="F19" s="28">
        <v>0</v>
      </c>
      <c r="G19" s="28">
        <v>0.68248199999999992</v>
      </c>
      <c r="H19" s="28">
        <v>3.8629030000000002</v>
      </c>
      <c r="I19" s="28">
        <v>18.989280000000001</v>
      </c>
      <c r="J19" s="28">
        <v>12.863709999999999</v>
      </c>
      <c r="L19" s="14">
        <v>112.5</v>
      </c>
      <c r="M19" s="32">
        <v>3.133575</v>
      </c>
      <c r="N19" s="33">
        <v>0.57920792079207917</v>
      </c>
      <c r="O19" s="33">
        <v>324.61983389835268</v>
      </c>
      <c r="P19" s="33">
        <v>41.234703196347034</v>
      </c>
      <c r="Q19" s="33">
        <v>56.758356164383564</v>
      </c>
      <c r="R19" s="33">
        <v>0.1212785388127854</v>
      </c>
      <c r="S19" s="33">
        <v>5.8447488584474887E-3</v>
      </c>
      <c r="T19" s="33">
        <v>0.1212785388127854</v>
      </c>
      <c r="U19" s="33">
        <v>0.30319634703196346</v>
      </c>
      <c r="V19" s="33">
        <v>0</v>
      </c>
      <c r="W19" s="33">
        <v>0</v>
      </c>
      <c r="X19" s="33">
        <v>0</v>
      </c>
      <c r="Y19" s="33">
        <v>0</v>
      </c>
      <c r="Z19" s="33">
        <v>9.0958904109589053E-2</v>
      </c>
      <c r="AA19" s="33">
        <v>9.0958904109589053E-2</v>
      </c>
      <c r="AB19" s="33">
        <v>0</v>
      </c>
      <c r="AC19" s="33">
        <v>0.1212785388127854</v>
      </c>
      <c r="AD19" s="33">
        <v>0</v>
      </c>
      <c r="AF19" s="34"/>
      <c r="AG19" s="72">
        <v>2.3523679999998</v>
      </c>
      <c r="AH19">
        <v>0.57599999999999996</v>
      </c>
      <c r="AI19">
        <v>16.100000000000001</v>
      </c>
      <c r="AJ19" s="13">
        <f t="shared" si="0"/>
        <v>18.179035639295996</v>
      </c>
    </row>
    <row r="20" spans="1:36">
      <c r="A20" s="26">
        <v>282.8</v>
      </c>
      <c r="B20" s="6">
        <v>7.42265</v>
      </c>
      <c r="C20" s="28">
        <v>72.413790000000006</v>
      </c>
      <c r="D20" s="28">
        <v>72.413790000000006</v>
      </c>
      <c r="E20" s="29">
        <v>66.457679999999996</v>
      </c>
      <c r="F20" s="28">
        <v>0.31347999999999998</v>
      </c>
      <c r="G20" s="28">
        <v>0.70764099999999996</v>
      </c>
      <c r="H20" s="28">
        <v>4.62</v>
      </c>
      <c r="I20" s="28">
        <v>15.67398</v>
      </c>
      <c r="J20" s="28">
        <v>9.9090900000000008</v>
      </c>
      <c r="L20" s="14">
        <v>113.5</v>
      </c>
      <c r="M20" s="32">
        <v>3.161429</v>
      </c>
      <c r="N20" s="33">
        <v>0.50422535211267605</v>
      </c>
      <c r="O20" s="33">
        <v>343.38376540612262</v>
      </c>
      <c r="P20" s="33">
        <v>48.758172485801843</v>
      </c>
      <c r="Q20" s="33">
        <v>49.58927769862801</v>
      </c>
      <c r="R20" s="33">
        <v>0.19555416772380416</v>
      </c>
      <c r="S20" s="33">
        <v>6.6355705614863708E-3</v>
      </c>
      <c r="T20" s="33">
        <v>0.13036944514920276</v>
      </c>
      <c r="U20" s="33">
        <v>0.26073889029840552</v>
      </c>
      <c r="V20" s="33">
        <v>0</v>
      </c>
      <c r="W20" s="33">
        <v>0</v>
      </c>
      <c r="X20" s="33">
        <v>0</v>
      </c>
      <c r="Y20" s="33">
        <v>0</v>
      </c>
      <c r="Z20" s="33">
        <v>9.7777083861902078E-2</v>
      </c>
      <c r="AA20" s="33">
        <v>0</v>
      </c>
      <c r="AB20" s="33">
        <v>0</v>
      </c>
      <c r="AC20" s="33">
        <v>3.259236128730069E-2</v>
      </c>
      <c r="AD20" s="33">
        <v>0</v>
      </c>
      <c r="AF20" s="34"/>
      <c r="AG20" s="72">
        <v>2.4406279999998</v>
      </c>
      <c r="AH20">
        <v>0.56899999999999995</v>
      </c>
      <c r="AI20">
        <v>15.9</v>
      </c>
      <c r="AJ20" s="13">
        <f t="shared" si="0"/>
        <v>18.027997540888997</v>
      </c>
    </row>
    <row r="21" spans="1:36">
      <c r="A21" s="26">
        <v>283.8</v>
      </c>
      <c r="B21" s="6">
        <v>7.4626999999999999</v>
      </c>
      <c r="C21" s="28">
        <v>71.890550000000005</v>
      </c>
      <c r="D21" s="28">
        <v>71.890550000000005</v>
      </c>
      <c r="E21" s="29">
        <v>64.925370000000001</v>
      </c>
      <c r="F21" s="28">
        <v>0</v>
      </c>
      <c r="G21" s="28">
        <v>0.69866699999999993</v>
      </c>
      <c r="H21" s="28">
        <v>3.905405</v>
      </c>
      <c r="I21" s="28">
        <v>18.407959999999999</v>
      </c>
      <c r="J21" s="28">
        <v>10.447760000000001</v>
      </c>
      <c r="L21" s="14">
        <v>114.5</v>
      </c>
      <c r="M21" s="32">
        <v>3.1892830000000001</v>
      </c>
      <c r="N21" s="33">
        <v>0.57851239669421484</v>
      </c>
      <c r="O21" s="33">
        <v>325.00393538791116</v>
      </c>
      <c r="P21" s="33">
        <v>41.238373790851554</v>
      </c>
      <c r="Q21" s="33">
        <v>56.601689516855075</v>
      </c>
      <c r="R21" s="33">
        <v>0.3032233366974379</v>
      </c>
      <c r="S21" s="33">
        <v>1.21047240198578E-2</v>
      </c>
      <c r="T21" s="33">
        <v>0.3032233366974379</v>
      </c>
      <c r="U21" s="33">
        <v>0.35376055948034424</v>
      </c>
      <c r="V21" s="33">
        <v>0</v>
      </c>
      <c r="W21" s="33">
        <v>0</v>
      </c>
      <c r="X21" s="33">
        <v>0</v>
      </c>
      <c r="Y21" s="33">
        <v>0</v>
      </c>
      <c r="Z21" s="33">
        <v>0.1263430569572658</v>
      </c>
      <c r="AA21" s="33">
        <v>2.5268611391453158E-2</v>
      </c>
      <c r="AB21" s="33">
        <v>0</v>
      </c>
      <c r="AC21" s="33">
        <v>5.0537222782906316E-2</v>
      </c>
      <c r="AD21" s="33">
        <v>5.0537222782906316E-2</v>
      </c>
      <c r="AF21" s="34"/>
      <c r="AG21" s="72">
        <v>2.5288879999998102</v>
      </c>
      <c r="AH21">
        <v>0.56699999999999995</v>
      </c>
      <c r="AI21">
        <v>15.8</v>
      </c>
      <c r="AJ21" s="13">
        <f t="shared" si="0"/>
        <v>17.984764446422997</v>
      </c>
    </row>
    <row r="22" spans="1:36">
      <c r="A22" s="26">
        <v>284.8</v>
      </c>
      <c r="B22" s="6">
        <v>7.5027499999999998</v>
      </c>
      <c r="C22" s="28">
        <v>74.925370000000001</v>
      </c>
      <c r="D22" s="28">
        <v>74.925370000000001</v>
      </c>
      <c r="E22" s="29">
        <v>67.164180000000002</v>
      </c>
      <c r="F22" s="28">
        <v>0</v>
      </c>
      <c r="G22" s="28">
        <v>0.728155</v>
      </c>
      <c r="H22" s="28">
        <v>5.1224489999999996</v>
      </c>
      <c r="I22" s="28">
        <v>14.62687</v>
      </c>
      <c r="J22" s="28">
        <v>8.9552239999999994</v>
      </c>
      <c r="L22" s="14">
        <v>116.5</v>
      </c>
      <c r="M22" s="32">
        <v>3.2449910000000002</v>
      </c>
      <c r="N22" s="33">
        <v>0.61538461538461542</v>
      </c>
      <c r="O22" s="33">
        <v>316.37203382971666</v>
      </c>
      <c r="P22" s="33">
        <v>37.643178333526599</v>
      </c>
      <c r="Q22" s="33">
        <v>60.229085333642566</v>
      </c>
      <c r="R22" s="33">
        <v>0.23526986458454127</v>
      </c>
      <c r="S22" s="33">
        <v>1.0307551569968949E-2</v>
      </c>
      <c r="T22" s="33">
        <v>0.23526986458454127</v>
      </c>
      <c r="U22" s="33">
        <v>0.36359888163065468</v>
      </c>
      <c r="V22" s="33">
        <v>0</v>
      </c>
      <c r="W22" s="33">
        <v>0</v>
      </c>
      <c r="X22" s="33">
        <v>0</v>
      </c>
      <c r="Y22" s="33">
        <v>0</v>
      </c>
      <c r="Z22" s="33">
        <v>0.12832901704611341</v>
      </c>
      <c r="AA22" s="33">
        <v>0</v>
      </c>
      <c r="AB22" s="33">
        <v>0</v>
      </c>
      <c r="AC22" s="33">
        <v>4.2776339015371138E-2</v>
      </c>
      <c r="AD22" s="33">
        <v>0</v>
      </c>
      <c r="AF22" s="34"/>
      <c r="AG22" s="72">
        <v>2.61714799999982</v>
      </c>
      <c r="AH22">
        <v>0.54600000000000004</v>
      </c>
      <c r="AI22">
        <v>15.2</v>
      </c>
      <c r="AJ22" s="13">
        <f t="shared" si="0"/>
        <v>17.528277302856001</v>
      </c>
    </row>
    <row r="23" spans="1:36">
      <c r="A23" s="26">
        <v>285.8</v>
      </c>
      <c r="B23" s="6">
        <v>7.5428000000000006</v>
      </c>
      <c r="C23" s="28">
        <v>74.2029</v>
      </c>
      <c r="D23" s="28">
        <v>74.2029</v>
      </c>
      <c r="E23" s="29">
        <v>63.768120000000003</v>
      </c>
      <c r="F23" s="28">
        <v>0</v>
      </c>
      <c r="G23" s="28">
        <v>0.71290299999999995</v>
      </c>
      <c r="H23" s="28">
        <v>4.266667</v>
      </c>
      <c r="I23" s="28">
        <v>17.391300000000001</v>
      </c>
      <c r="J23" s="28">
        <v>12.173909999999999</v>
      </c>
      <c r="L23" s="14">
        <v>117.5</v>
      </c>
      <c r="M23" s="32">
        <v>3.2728449999999998</v>
      </c>
      <c r="N23" s="33">
        <v>0.7</v>
      </c>
      <c r="O23" s="33">
        <v>298.68569478083805</v>
      </c>
      <c r="P23" s="33">
        <v>29.315935685304879</v>
      </c>
      <c r="Q23" s="33">
        <v>68.403849932378051</v>
      </c>
      <c r="R23" s="33">
        <v>0.28741113416965564</v>
      </c>
      <c r="S23" s="33">
        <v>4.8762368072696079E-3</v>
      </c>
      <c r="T23" s="33">
        <v>9.5803711389885207E-2</v>
      </c>
      <c r="U23" s="33">
        <v>0.23950927847471304</v>
      </c>
      <c r="V23" s="33">
        <v>0</v>
      </c>
      <c r="W23" s="33">
        <v>0</v>
      </c>
      <c r="X23" s="33">
        <v>0</v>
      </c>
      <c r="Y23" s="33">
        <v>0</v>
      </c>
      <c r="Z23" s="33">
        <v>0</v>
      </c>
      <c r="AA23" s="33">
        <v>0.14370556708482782</v>
      </c>
      <c r="AB23" s="33">
        <v>0</v>
      </c>
      <c r="AC23" s="33">
        <v>0</v>
      </c>
      <c r="AD23" s="33">
        <v>4.7901855694942604E-2</v>
      </c>
      <c r="AF23" s="34"/>
      <c r="AG23" s="72">
        <v>2.7054079999998302</v>
      </c>
      <c r="AH23">
        <v>0.53700000000000003</v>
      </c>
      <c r="AI23">
        <v>14.9</v>
      </c>
      <c r="AJ23" s="13">
        <f t="shared" si="0"/>
        <v>17.330975581112998</v>
      </c>
    </row>
    <row r="24" spans="1:36">
      <c r="A24" s="26">
        <v>286.8</v>
      </c>
      <c r="B24" s="6">
        <v>7.5828500000000005</v>
      </c>
      <c r="C24" s="28">
        <v>74.92877</v>
      </c>
      <c r="D24" s="28">
        <v>74.92877</v>
      </c>
      <c r="E24" s="29">
        <v>62.678060000000002</v>
      </c>
      <c r="F24" s="28">
        <v>0</v>
      </c>
      <c r="G24" s="28">
        <v>0.71428599999999998</v>
      </c>
      <c r="H24" s="28">
        <v>4.7818180000000003</v>
      </c>
      <c r="I24" s="28">
        <v>15.66952</v>
      </c>
      <c r="J24" s="28">
        <v>10.541309999999999</v>
      </c>
      <c r="L24" s="14">
        <v>118.5</v>
      </c>
      <c r="M24" s="32">
        <v>3.3006990000000003</v>
      </c>
      <c r="N24" s="33">
        <v>0.66666666666666663</v>
      </c>
      <c r="O24" s="33">
        <v>304.03564033233602</v>
      </c>
      <c r="P24" s="33">
        <v>32.910207340914724</v>
      </c>
      <c r="Q24" s="33">
        <v>65.820414681829448</v>
      </c>
      <c r="R24" s="33">
        <v>0.10388323024278637</v>
      </c>
      <c r="S24" s="33">
        <v>2.0025682938368456E-3</v>
      </c>
      <c r="T24" s="33">
        <v>0.14543652233990093</v>
      </c>
      <c r="U24" s="33">
        <v>0.29087304467980185</v>
      </c>
      <c r="V24" s="33">
        <v>2.0776646048557276E-2</v>
      </c>
      <c r="W24" s="33">
        <v>0</v>
      </c>
      <c r="X24" s="33">
        <v>0</v>
      </c>
      <c r="Y24" s="33">
        <v>0</v>
      </c>
      <c r="Z24" s="33">
        <v>4.1553292097114551E-2</v>
      </c>
      <c r="AA24" s="33">
        <v>6.2329938145671823E-2</v>
      </c>
      <c r="AB24" s="33">
        <v>2.0776646048557276E-2</v>
      </c>
      <c r="AC24" s="33">
        <v>0.10388323024278637</v>
      </c>
      <c r="AD24" s="33">
        <v>4.1553292097114551E-2</v>
      </c>
      <c r="AF24" s="34"/>
      <c r="AG24" s="72">
        <v>2.7936679999998399</v>
      </c>
      <c r="AH24">
        <v>0.53500000000000003</v>
      </c>
      <c r="AI24">
        <v>14.9</v>
      </c>
      <c r="AJ24" s="13">
        <f t="shared" si="0"/>
        <v>17.286975200375</v>
      </c>
    </row>
    <row r="25" spans="1:36">
      <c r="A25" s="26">
        <v>287.8</v>
      </c>
      <c r="B25" s="6">
        <v>7.6228999999999996</v>
      </c>
      <c r="C25" s="28">
        <v>78.285709999999995</v>
      </c>
      <c r="D25" s="28">
        <v>78.285709999999995</v>
      </c>
      <c r="E25" s="29">
        <v>67.428569999999993</v>
      </c>
      <c r="F25" s="28">
        <v>0</v>
      </c>
      <c r="G25" s="28">
        <v>0.75718799999999997</v>
      </c>
      <c r="H25" s="28">
        <v>5.2692309999999996</v>
      </c>
      <c r="I25" s="28">
        <v>14.857139999999999</v>
      </c>
      <c r="J25" s="28">
        <v>7.1428570000000002</v>
      </c>
      <c r="L25" s="14">
        <v>119.5</v>
      </c>
      <c r="M25" s="32">
        <v>3.3285529999999999</v>
      </c>
      <c r="N25" s="33">
        <v>0.3904109589041096</v>
      </c>
      <c r="O25" s="33">
        <v>380.49265683199229</v>
      </c>
      <c r="P25" s="33">
        <v>59.282740632993928</v>
      </c>
      <c r="Q25" s="33">
        <v>37.967597933490495</v>
      </c>
      <c r="R25" s="33">
        <v>0.41631138084967645</v>
      </c>
      <c r="S25" s="33">
        <v>2.0063199077092839E-3</v>
      </c>
      <c r="T25" s="33">
        <v>0.49957365701961176</v>
      </c>
      <c r="U25" s="33">
        <v>0.58283593318954707</v>
      </c>
      <c r="V25" s="33">
        <v>2.0815569042483825E-2</v>
      </c>
      <c r="W25" s="33">
        <v>0</v>
      </c>
      <c r="X25" s="33">
        <v>0</v>
      </c>
      <c r="Y25" s="33">
        <v>0</v>
      </c>
      <c r="Z25" s="33">
        <v>0.12489341425490294</v>
      </c>
      <c r="AA25" s="33">
        <v>4.1631138084967649E-2</v>
      </c>
      <c r="AB25" s="33">
        <v>2.0815569042483825E-2</v>
      </c>
      <c r="AC25" s="33">
        <v>2.0815569042483825E-2</v>
      </c>
      <c r="AD25" s="33">
        <v>6.244670712745147E-2</v>
      </c>
      <c r="AF25" s="34"/>
      <c r="AG25" s="72">
        <v>2.8819279999998502</v>
      </c>
      <c r="AH25">
        <v>0.51900000000000002</v>
      </c>
      <c r="AI25" s="11">
        <v>14.4</v>
      </c>
      <c r="AJ25" s="13">
        <f t="shared" si="0"/>
        <v>16.932715591239003</v>
      </c>
    </row>
    <row r="26" spans="1:36">
      <c r="A26" s="26">
        <v>288.8</v>
      </c>
      <c r="B26" s="6">
        <v>7.6629499999999995</v>
      </c>
      <c r="C26" s="28">
        <v>79.420289999999994</v>
      </c>
      <c r="D26" s="28">
        <v>79.420289999999994</v>
      </c>
      <c r="E26" s="29">
        <v>69.855069999999998</v>
      </c>
      <c r="F26" s="28">
        <v>0</v>
      </c>
      <c r="G26" s="28">
        <v>0.77388499999999993</v>
      </c>
      <c r="H26" s="28">
        <v>6.3720929999999996</v>
      </c>
      <c r="I26" s="28">
        <v>12.46377</v>
      </c>
      <c r="J26" s="28">
        <v>6.8695700000000004</v>
      </c>
      <c r="L26" s="14">
        <v>121.5</v>
      </c>
      <c r="M26" s="32">
        <v>3.384261</v>
      </c>
      <c r="N26" s="33">
        <v>0.53608247422680411</v>
      </c>
      <c r="O26" s="33">
        <v>334.7978763205009</v>
      </c>
      <c r="P26" s="33">
        <v>45.64886934513428</v>
      </c>
      <c r="Q26" s="33">
        <v>52.749804576599608</v>
      </c>
      <c r="R26" s="33">
        <v>0.19020362227139281</v>
      </c>
      <c r="S26" s="33">
        <v>1.6295892671176895E-2</v>
      </c>
      <c r="T26" s="33">
        <v>0.1690698864634603</v>
      </c>
      <c r="U26" s="33">
        <v>0.80308196070143634</v>
      </c>
      <c r="V26" s="33">
        <v>2.1133735807932538E-2</v>
      </c>
      <c r="W26" s="33">
        <v>0</v>
      </c>
      <c r="X26" s="33">
        <v>0</v>
      </c>
      <c r="Y26" s="33">
        <v>0</v>
      </c>
      <c r="Z26" s="33">
        <v>8.453494323173015E-2</v>
      </c>
      <c r="AA26" s="33">
        <v>8.453494323173015E-2</v>
      </c>
      <c r="AB26" s="33">
        <v>0</v>
      </c>
      <c r="AC26" s="33">
        <v>0.10566867903966268</v>
      </c>
      <c r="AD26" s="33">
        <v>2.1133735807932538E-2</v>
      </c>
      <c r="AF26" s="34"/>
      <c r="AG26" s="72">
        <v>2.9701879999998599</v>
      </c>
      <c r="AH26">
        <v>0.52500000000000002</v>
      </c>
      <c r="AI26">
        <v>14.6</v>
      </c>
      <c r="AJ26" s="13">
        <f t="shared" si="0"/>
        <v>17.066053453125001</v>
      </c>
    </row>
    <row r="27" spans="1:36">
      <c r="A27" s="26">
        <v>289.8</v>
      </c>
      <c r="B27" s="6">
        <v>7.7030000000000003</v>
      </c>
      <c r="C27" s="28">
        <v>72.594750000000005</v>
      </c>
      <c r="D27" s="28">
        <v>72.594750000000005</v>
      </c>
      <c r="E27" s="29">
        <v>69.970849999999999</v>
      </c>
      <c r="F27" s="28">
        <v>0</v>
      </c>
      <c r="G27" s="28">
        <v>0.71856299999999995</v>
      </c>
      <c r="H27" s="28">
        <v>3.890625</v>
      </c>
      <c r="I27" s="28">
        <v>18.65889</v>
      </c>
      <c r="J27" s="28">
        <v>12.244899999999999</v>
      </c>
      <c r="L27" s="14">
        <v>122.5</v>
      </c>
      <c r="M27" s="32">
        <v>3.4121149999999996</v>
      </c>
      <c r="N27" s="33">
        <v>0.6767676767676768</v>
      </c>
      <c r="O27" s="33">
        <v>302.12461361610508</v>
      </c>
      <c r="P27" s="33">
        <v>31.871920320199198</v>
      </c>
      <c r="Q27" s="33">
        <v>66.731833170417076</v>
      </c>
      <c r="R27" s="33">
        <v>0.16599958500103751</v>
      </c>
      <c r="S27" s="33">
        <v>5.9999850000374997E-3</v>
      </c>
      <c r="T27" s="33">
        <v>0.18674953312616718</v>
      </c>
      <c r="U27" s="33">
        <v>0.24899937750155623</v>
      </c>
      <c r="V27" s="33">
        <v>0</v>
      </c>
      <c r="W27" s="33">
        <v>0</v>
      </c>
      <c r="X27" s="33">
        <v>0</v>
      </c>
      <c r="Y27" s="33">
        <v>0</v>
      </c>
      <c r="Z27" s="33">
        <v>0.10374974062564844</v>
      </c>
      <c r="AA27" s="33">
        <v>2.0749948125129689E-2</v>
      </c>
      <c r="AB27" s="33">
        <v>0</v>
      </c>
      <c r="AC27" s="33">
        <v>0</v>
      </c>
      <c r="AD27" s="33">
        <v>0</v>
      </c>
      <c r="AF27" s="34"/>
      <c r="AG27" s="72">
        <v>3.0584479999998702</v>
      </c>
      <c r="AH27">
        <v>0.54400000000000004</v>
      </c>
      <c r="AI27">
        <v>15.2</v>
      </c>
      <c r="AJ27" s="13">
        <f t="shared" si="0"/>
        <v>17.484527896064002</v>
      </c>
    </row>
    <row r="28" spans="1:36">
      <c r="A28" s="26">
        <v>290.8</v>
      </c>
      <c r="B28" s="6">
        <v>7.7430500000000002</v>
      </c>
      <c r="C28" s="28">
        <v>73.964500000000001</v>
      </c>
      <c r="D28" s="28">
        <v>73.964500000000001</v>
      </c>
      <c r="E28" s="29">
        <v>66.272189999999995</v>
      </c>
      <c r="F28" s="28">
        <v>0</v>
      </c>
      <c r="G28" s="28">
        <v>0.71794899999999995</v>
      </c>
      <c r="H28" s="28">
        <v>4.7169809999999996</v>
      </c>
      <c r="I28" s="28">
        <v>15.68047</v>
      </c>
      <c r="J28" s="28">
        <v>8.8757400000000004</v>
      </c>
      <c r="L28" s="14">
        <v>123.5</v>
      </c>
      <c r="M28" s="32">
        <v>3.4399690000000001</v>
      </c>
      <c r="N28" s="33">
        <v>0.69039145907473309</v>
      </c>
      <c r="O28" s="33">
        <v>298.76028901304335</v>
      </c>
      <c r="P28" s="33">
        <v>30.659491131420566</v>
      </c>
      <c r="Q28" s="33">
        <v>68.367141143627464</v>
      </c>
      <c r="R28" s="33">
        <v>0.15417847551720112</v>
      </c>
      <c r="S28" s="33">
        <v>4.2458788438471907E-3</v>
      </c>
      <c r="T28" s="33">
        <v>0.13215297901474382</v>
      </c>
      <c r="U28" s="33">
        <v>0.24228046152703034</v>
      </c>
      <c r="V28" s="33">
        <v>0</v>
      </c>
      <c r="W28" s="33">
        <v>0</v>
      </c>
      <c r="X28" s="33">
        <v>0</v>
      </c>
      <c r="Y28" s="33">
        <v>0</v>
      </c>
      <c r="Z28" s="33">
        <v>0.19822946852211573</v>
      </c>
      <c r="AA28" s="33">
        <v>0</v>
      </c>
      <c r="AB28" s="33">
        <v>0</v>
      </c>
      <c r="AC28" s="33">
        <v>6.6076489507371911E-2</v>
      </c>
      <c r="AD28" s="33">
        <v>0</v>
      </c>
      <c r="AF28" s="34"/>
      <c r="AG28" s="72">
        <v>3.1467079999998799</v>
      </c>
      <c r="AH28">
        <v>0.57599999999999996</v>
      </c>
      <c r="AI28">
        <v>16.100000000000001</v>
      </c>
      <c r="AJ28" s="13">
        <f t="shared" si="0"/>
        <v>18.179035639295996</v>
      </c>
    </row>
    <row r="29" spans="1:36">
      <c r="A29" s="26">
        <v>291.8</v>
      </c>
      <c r="B29" s="6">
        <v>7.7831000000000001</v>
      </c>
      <c r="C29" s="28">
        <v>75.182479999999998</v>
      </c>
      <c r="D29" s="28">
        <v>75.182479999999998</v>
      </c>
      <c r="E29" s="29">
        <v>71.824820000000003</v>
      </c>
      <c r="F29" s="28">
        <v>0.87591200000000002</v>
      </c>
      <c r="G29" s="28">
        <v>0.74550899999999998</v>
      </c>
      <c r="H29" s="28">
        <v>5.2551019999999999</v>
      </c>
      <c r="I29" s="28">
        <v>14.306570000000001</v>
      </c>
      <c r="J29" s="28">
        <v>6.1313870000000001</v>
      </c>
      <c r="L29" s="14">
        <v>126.5</v>
      </c>
      <c r="M29" s="32">
        <v>3.5235309999999997</v>
      </c>
      <c r="N29" s="33">
        <v>0.70289855072463769</v>
      </c>
      <c r="O29" s="33">
        <v>296.00918666399252</v>
      </c>
      <c r="P29" s="33">
        <v>29.47524556840051</v>
      </c>
      <c r="Q29" s="33">
        <v>69.734117564264622</v>
      </c>
      <c r="R29" s="33">
        <v>6.7397665171647511E-2</v>
      </c>
      <c r="S29" s="33">
        <v>4.3307736656480328E-3</v>
      </c>
      <c r="T29" s="33">
        <v>0.15726121873384419</v>
      </c>
      <c r="U29" s="33">
        <v>0.15726121873384419</v>
      </c>
      <c r="V29" s="33">
        <v>0</v>
      </c>
      <c r="W29" s="33">
        <v>2.2465888390549169E-2</v>
      </c>
      <c r="X29" s="33">
        <v>0</v>
      </c>
      <c r="Y29" s="33">
        <v>0</v>
      </c>
      <c r="Z29" s="33">
        <v>0.13479533034329502</v>
      </c>
      <c r="AA29" s="33">
        <v>0</v>
      </c>
      <c r="AB29" s="33">
        <v>0</v>
      </c>
      <c r="AC29" s="33">
        <v>8.9863553562196677E-2</v>
      </c>
      <c r="AD29" s="33">
        <v>0</v>
      </c>
      <c r="AF29" s="34"/>
      <c r="AG29" s="72">
        <v>3.2349679999998902</v>
      </c>
      <c r="AH29">
        <v>0.58199999999999996</v>
      </c>
      <c r="AI29">
        <v>16.3</v>
      </c>
      <c r="AJ29" s="13">
        <f t="shared" si="0"/>
        <v>18.308186143127998</v>
      </c>
    </row>
    <row r="30" spans="1:36">
      <c r="A30" s="26">
        <v>292.8</v>
      </c>
      <c r="B30" s="6">
        <v>7.82315</v>
      </c>
      <c r="C30" s="28">
        <v>74.899870000000007</v>
      </c>
      <c r="D30" s="28">
        <v>74.899870000000007</v>
      </c>
      <c r="E30" s="29">
        <v>61.415219999999998</v>
      </c>
      <c r="F30" s="28">
        <v>0</v>
      </c>
      <c r="G30" s="28">
        <v>0.71076899999999998</v>
      </c>
      <c r="H30" s="28">
        <v>5.2924530000000001</v>
      </c>
      <c r="I30" s="28">
        <v>14.152200000000001</v>
      </c>
      <c r="J30" s="28">
        <v>8.5447260000000007</v>
      </c>
      <c r="L30" s="14">
        <v>127.5</v>
      </c>
      <c r="M30" s="32">
        <v>3.5513849999999998</v>
      </c>
      <c r="N30" s="33">
        <v>0.57912457912457904</v>
      </c>
      <c r="O30" s="33">
        <v>324.34923244841389</v>
      </c>
      <c r="P30" s="33">
        <v>41.329207051858198</v>
      </c>
      <c r="Q30" s="33">
        <v>56.868988903356879</v>
      </c>
      <c r="R30" s="33">
        <v>0.12398762115557459</v>
      </c>
      <c r="S30" s="33">
        <v>3.9835380290947657E-3</v>
      </c>
      <c r="T30" s="33">
        <v>0.20664603525929098</v>
      </c>
      <c r="U30" s="33">
        <v>0.28930444936300737</v>
      </c>
      <c r="V30" s="33">
        <v>0</v>
      </c>
      <c r="W30" s="33">
        <v>0</v>
      </c>
      <c r="X30" s="33">
        <v>0</v>
      </c>
      <c r="Y30" s="33">
        <v>0</v>
      </c>
      <c r="Z30" s="33">
        <v>4.1329207051858198E-2</v>
      </c>
      <c r="AA30" s="33">
        <v>0</v>
      </c>
      <c r="AB30" s="33">
        <v>0</v>
      </c>
      <c r="AC30" s="33">
        <v>0</v>
      </c>
      <c r="AD30" s="33">
        <v>0</v>
      </c>
      <c r="AF30" s="34"/>
      <c r="AG30" s="72">
        <v>3.3232279999998999</v>
      </c>
      <c r="AH30">
        <v>0.60099999999999998</v>
      </c>
      <c r="AI30">
        <v>16.899999999999999</v>
      </c>
      <c r="AJ30" s="13">
        <f t="shared" si="0"/>
        <v>18.715700992120993</v>
      </c>
    </row>
    <row r="31" spans="1:36">
      <c r="A31" s="26">
        <v>293.8</v>
      </c>
      <c r="B31" s="6">
        <v>7.8632</v>
      </c>
      <c r="C31" s="28">
        <v>74.342110000000005</v>
      </c>
      <c r="D31" s="28">
        <v>74.342110000000005</v>
      </c>
      <c r="E31" s="29">
        <v>69.736840000000001</v>
      </c>
      <c r="F31" s="28">
        <v>0.32894699999999999</v>
      </c>
      <c r="G31" s="28">
        <v>0.73195899999999992</v>
      </c>
      <c r="H31" s="28">
        <v>3.964912</v>
      </c>
      <c r="I31" s="28">
        <v>18.75</v>
      </c>
      <c r="J31" s="28">
        <v>12.171049999999999</v>
      </c>
      <c r="L31" s="14">
        <v>128.5</v>
      </c>
      <c r="M31" s="32">
        <v>3.5792389999999998</v>
      </c>
      <c r="N31" s="33">
        <v>0.68243243243243246</v>
      </c>
      <c r="O31" s="33">
        <v>300.34050886474381</v>
      </c>
      <c r="P31" s="33">
        <v>31.454683354205358</v>
      </c>
      <c r="Q31" s="33">
        <v>67.594106782441301</v>
      </c>
      <c r="R31" s="33">
        <v>0.23005420006400196</v>
      </c>
      <c r="S31" s="33">
        <v>1.0079044909704356E-2</v>
      </c>
      <c r="T31" s="33">
        <v>0.1045700909381827</v>
      </c>
      <c r="U31" s="33">
        <v>0.29279625462691156</v>
      </c>
      <c r="V31" s="33">
        <v>0</v>
      </c>
      <c r="W31" s="33">
        <v>0</v>
      </c>
      <c r="X31" s="33">
        <v>0</v>
      </c>
      <c r="Y31" s="33">
        <v>0</v>
      </c>
      <c r="Z31" s="33">
        <v>6.2742054562909627E-2</v>
      </c>
      <c r="AA31" s="33">
        <v>6.2742054562909627E-2</v>
      </c>
      <c r="AB31" s="33">
        <v>0</v>
      </c>
      <c r="AC31" s="33">
        <v>2.0914018187636541E-2</v>
      </c>
      <c r="AD31" s="33">
        <v>0</v>
      </c>
      <c r="AF31" s="34"/>
      <c r="AG31" s="72">
        <v>3.4114879999999101</v>
      </c>
      <c r="AH31">
        <v>0.60099999999999998</v>
      </c>
      <c r="AI31">
        <v>16.899999999999999</v>
      </c>
      <c r="AJ31" s="13">
        <f t="shared" si="0"/>
        <v>18.715700992120993</v>
      </c>
    </row>
    <row r="32" spans="1:36">
      <c r="A32" s="26">
        <v>294.8</v>
      </c>
      <c r="B32" s="6">
        <v>7.9032499999999999</v>
      </c>
      <c r="C32" s="28">
        <v>63.534399999999998</v>
      </c>
      <c r="D32" s="28">
        <v>63.534399999999998</v>
      </c>
      <c r="E32" s="29">
        <v>53.740459999999999</v>
      </c>
      <c r="F32" s="28">
        <v>0.305344</v>
      </c>
      <c r="G32" s="28">
        <v>0.59396000000000004</v>
      </c>
      <c r="H32" s="28">
        <v>2.4879519999999999</v>
      </c>
      <c r="I32" s="28">
        <v>25.343509999999998</v>
      </c>
      <c r="J32" s="28">
        <v>19.847329999999999</v>
      </c>
      <c r="L32" s="14">
        <v>129.5</v>
      </c>
      <c r="M32" s="32">
        <v>3.6070929999999999</v>
      </c>
      <c r="N32" s="33">
        <v>0.62413793103448278</v>
      </c>
      <c r="O32" s="33">
        <v>314.64345673452601</v>
      </c>
      <c r="P32" s="33">
        <v>36.724545611382297</v>
      </c>
      <c r="Q32" s="33">
        <v>60.982961061102714</v>
      </c>
      <c r="R32" s="33">
        <v>0.54749895980271768</v>
      </c>
      <c r="S32" s="33">
        <v>1.8266879103705131E-2</v>
      </c>
      <c r="T32" s="33">
        <v>0.2526918276012543</v>
      </c>
      <c r="U32" s="33">
        <v>0.71596017820355395</v>
      </c>
      <c r="V32" s="33">
        <v>4.2115304600209055E-2</v>
      </c>
      <c r="W32" s="33">
        <v>0</v>
      </c>
      <c r="X32" s="33">
        <v>0</v>
      </c>
      <c r="Y32" s="33">
        <v>0</v>
      </c>
      <c r="Z32" s="33">
        <v>6.3172956900313576E-2</v>
      </c>
      <c r="AA32" s="33">
        <v>2.1057652300104528E-2</v>
      </c>
      <c r="AB32" s="33">
        <v>0</v>
      </c>
      <c r="AC32" s="33">
        <v>4.2115304600209055E-2</v>
      </c>
      <c r="AD32" s="33">
        <v>0</v>
      </c>
      <c r="AF32" s="34"/>
      <c r="AG32" s="72">
        <v>3.4997479999999199</v>
      </c>
      <c r="AH32">
        <v>0.60599999999999998</v>
      </c>
      <c r="AI32">
        <v>17</v>
      </c>
      <c r="AJ32" s="13">
        <f t="shared" si="0"/>
        <v>18.822674414136003</v>
      </c>
    </row>
    <row r="33" spans="1:36">
      <c r="A33" s="26">
        <v>295.8</v>
      </c>
      <c r="B33" s="6">
        <v>7.9432999999999998</v>
      </c>
      <c r="C33" s="28">
        <v>64.457830000000001</v>
      </c>
      <c r="D33" s="28">
        <v>64.457830000000001</v>
      </c>
      <c r="E33" s="29">
        <v>53.614460000000001</v>
      </c>
      <c r="F33" s="28">
        <v>0</v>
      </c>
      <c r="G33" s="28">
        <v>0.60135099999999997</v>
      </c>
      <c r="H33" s="28">
        <v>2.4597699999999998</v>
      </c>
      <c r="I33" s="28">
        <v>26.204820000000002</v>
      </c>
      <c r="J33" s="28">
        <v>16.867470000000001</v>
      </c>
      <c r="L33" s="14">
        <v>131.5</v>
      </c>
      <c r="M33" s="32">
        <v>3.662801</v>
      </c>
      <c r="N33" s="33">
        <v>0.71812080536912759</v>
      </c>
      <c r="O33" s="33">
        <v>293.50768085433015</v>
      </c>
      <c r="P33" s="33">
        <v>27.869466804574959</v>
      </c>
      <c r="Q33" s="33">
        <v>71.000784478321918</v>
      </c>
      <c r="R33" s="33">
        <v>0.24883452504084785</v>
      </c>
      <c r="S33" s="33">
        <v>9.9933544193111581E-3</v>
      </c>
      <c r="T33" s="33">
        <v>8.2944841680282613E-2</v>
      </c>
      <c r="U33" s="33">
        <v>0.31104315630105983</v>
      </c>
      <c r="V33" s="33">
        <v>0</v>
      </c>
      <c r="W33" s="33">
        <v>0</v>
      </c>
      <c r="X33" s="33">
        <v>0</v>
      </c>
      <c r="Y33" s="33">
        <v>0</v>
      </c>
      <c r="Z33" s="33">
        <v>8.2944841680282613E-2</v>
      </c>
      <c r="AA33" s="33">
        <v>2.0736210420070653E-2</v>
      </c>
      <c r="AB33" s="33">
        <v>0</v>
      </c>
      <c r="AC33" s="33">
        <v>0</v>
      </c>
      <c r="AD33" s="33">
        <v>2.0736210420070653E-2</v>
      </c>
      <c r="AF33" s="34"/>
      <c r="AG33" s="72">
        <v>3.5880079999999301</v>
      </c>
      <c r="AH33">
        <v>0.59699999999999998</v>
      </c>
      <c r="AI33">
        <v>16.8</v>
      </c>
      <c r="AJ33" s="13">
        <f t="shared" si="0"/>
        <v>18.630057349532997</v>
      </c>
    </row>
    <row r="34" spans="1:36">
      <c r="A34" s="26">
        <v>296.8</v>
      </c>
      <c r="B34" s="6">
        <v>7.9833500000000006</v>
      </c>
      <c r="C34" s="28">
        <v>53.6</v>
      </c>
      <c r="D34" s="28">
        <v>53.6</v>
      </c>
      <c r="E34" s="29">
        <v>48.4</v>
      </c>
      <c r="F34" s="28">
        <v>0</v>
      </c>
      <c r="G34" s="28">
        <v>0.51464399999999999</v>
      </c>
      <c r="H34" s="28">
        <v>1.3958330000000001</v>
      </c>
      <c r="I34" s="28">
        <v>38.4</v>
      </c>
      <c r="J34" s="28">
        <v>32</v>
      </c>
      <c r="L34" s="14">
        <v>132.5</v>
      </c>
      <c r="M34" s="32">
        <v>3.6906549999999996</v>
      </c>
      <c r="N34" s="33">
        <v>0.60958904109589052</v>
      </c>
      <c r="O34" s="33">
        <v>318.14383987897929</v>
      </c>
      <c r="P34" s="33">
        <v>38.08498381176873</v>
      </c>
      <c r="Q34" s="33">
        <v>59.466027355217847</v>
      </c>
      <c r="R34" s="33">
        <v>0.3549587307017919</v>
      </c>
      <c r="S34" s="33">
        <v>6.0375687716817898E-3</v>
      </c>
      <c r="T34" s="33">
        <v>0.22967917868939475</v>
      </c>
      <c r="U34" s="33">
        <v>0.3549587307017919</v>
      </c>
      <c r="V34" s="33">
        <v>0</v>
      </c>
      <c r="W34" s="33">
        <v>0</v>
      </c>
      <c r="X34" s="33">
        <v>2.0879925335399525E-2</v>
      </c>
      <c r="Y34" s="33">
        <v>0</v>
      </c>
      <c r="Z34" s="33">
        <v>6.2639776006198578E-2</v>
      </c>
      <c r="AA34" s="33">
        <v>4.1759850670799049E-2</v>
      </c>
      <c r="AB34" s="33">
        <v>2.0879925335399525E-2</v>
      </c>
      <c r="AC34" s="33">
        <v>6.2639776006198578E-2</v>
      </c>
      <c r="AD34" s="33">
        <v>0</v>
      </c>
      <c r="AF34" s="34"/>
      <c r="AG34" s="72">
        <v>3.6762679999999399</v>
      </c>
      <c r="AH34">
        <v>0.60599999999999998</v>
      </c>
      <c r="AI34">
        <v>17</v>
      </c>
      <c r="AJ34" s="13">
        <f t="shared" si="0"/>
        <v>18.822674414136003</v>
      </c>
    </row>
    <row r="35" spans="1:36">
      <c r="A35" s="26">
        <v>297.8</v>
      </c>
      <c r="B35" s="6">
        <v>8.0233999999999988</v>
      </c>
      <c r="C35" s="28">
        <v>62.585030000000003</v>
      </c>
      <c r="D35" s="28">
        <v>62.585030000000003</v>
      </c>
      <c r="E35" s="29">
        <v>56.122450000000001</v>
      </c>
      <c r="F35" s="28">
        <v>0.68027199999999999</v>
      </c>
      <c r="G35" s="28">
        <v>0.60573500000000002</v>
      </c>
      <c r="H35" s="28">
        <v>1.9574469999999999</v>
      </c>
      <c r="I35" s="28">
        <v>31.97279</v>
      </c>
      <c r="J35" s="28">
        <v>25.170069999999999</v>
      </c>
      <c r="L35" s="14">
        <v>133.5</v>
      </c>
      <c r="M35" s="32">
        <v>3.7185090000000001</v>
      </c>
      <c r="N35" s="33">
        <v>0.62798634812286691</v>
      </c>
      <c r="O35" s="33">
        <v>312.35062034701571</v>
      </c>
      <c r="P35" s="33">
        <v>36.726781890331161</v>
      </c>
      <c r="Q35" s="33">
        <v>61.997503374503971</v>
      </c>
      <c r="R35" s="33">
        <v>0.16847147656115211</v>
      </c>
      <c r="S35" s="33">
        <v>1.2178660956227862E-2</v>
      </c>
      <c r="T35" s="33">
        <v>0.10529467285072007</v>
      </c>
      <c r="U35" s="33">
        <v>0.29482508398201618</v>
      </c>
      <c r="V35" s="33">
        <v>0</v>
      </c>
      <c r="W35" s="33">
        <v>0</v>
      </c>
      <c r="X35" s="33">
        <v>0</v>
      </c>
      <c r="Y35" s="33">
        <v>0</v>
      </c>
      <c r="Z35" s="33">
        <v>6.3176803710432036E-2</v>
      </c>
      <c r="AA35" s="33">
        <v>2.1058934570144013E-2</v>
      </c>
      <c r="AB35" s="33">
        <v>0</v>
      </c>
      <c r="AC35" s="33">
        <v>4.2117869140288026E-2</v>
      </c>
      <c r="AD35" s="33">
        <v>2.1058934570144013E-2</v>
      </c>
      <c r="AF35" s="34"/>
      <c r="AG35" s="72">
        <v>3.7645279999999501</v>
      </c>
      <c r="AH35">
        <v>0.60699999999999998</v>
      </c>
      <c r="AI35">
        <v>17.100000000000001</v>
      </c>
      <c r="AJ35" s="13">
        <f t="shared" si="0"/>
        <v>18.844059980302994</v>
      </c>
    </row>
    <row r="36" spans="1:36">
      <c r="A36" s="26">
        <v>298.8</v>
      </c>
      <c r="B36" s="6">
        <v>8.0634499999999996</v>
      </c>
      <c r="C36" s="28">
        <v>69.523809999999997</v>
      </c>
      <c r="D36" s="28">
        <v>69.523809999999997</v>
      </c>
      <c r="E36" s="29">
        <v>64.126980000000003</v>
      </c>
      <c r="F36" s="28">
        <v>0.31746000000000002</v>
      </c>
      <c r="G36" s="28">
        <v>0.68</v>
      </c>
      <c r="H36" s="28">
        <v>3.128571</v>
      </c>
      <c r="I36" s="28">
        <v>22.22222</v>
      </c>
      <c r="J36" s="28">
        <v>14.920629999999999</v>
      </c>
      <c r="L36" s="14">
        <v>134.5</v>
      </c>
      <c r="M36" s="32">
        <v>3.7463629999999997</v>
      </c>
      <c r="N36" s="33">
        <v>0.80497925311203322</v>
      </c>
      <c r="O36" s="33">
        <v>280.40756366515734</v>
      </c>
      <c r="P36" s="33">
        <v>18.901681939590691</v>
      </c>
      <c r="Q36" s="33">
        <v>78.019708431501996</v>
      </c>
      <c r="R36" s="33">
        <v>0.15081129207120231</v>
      </c>
      <c r="S36" s="33">
        <v>1.2113356792867656E-2</v>
      </c>
      <c r="T36" s="33">
        <v>0.12567607672600192</v>
      </c>
      <c r="U36" s="33">
        <v>0.17594650741640272</v>
      </c>
      <c r="V36" s="33">
        <v>2.5135215345200388E-2</v>
      </c>
      <c r="W36" s="33">
        <v>0</v>
      </c>
      <c r="X36" s="33">
        <v>0</v>
      </c>
      <c r="Y36" s="33">
        <v>0</v>
      </c>
      <c r="Z36" s="33">
        <v>0.10054086138080155</v>
      </c>
      <c r="AA36" s="33">
        <v>5.0270430690400776E-2</v>
      </c>
      <c r="AB36" s="33">
        <v>0</v>
      </c>
      <c r="AC36" s="33">
        <v>7.5405646035601154E-2</v>
      </c>
      <c r="AD36" s="33">
        <v>2.5135215345200388E-2</v>
      </c>
      <c r="AF36" s="34"/>
      <c r="AG36" s="72">
        <v>3.8527879999999599</v>
      </c>
      <c r="AH36">
        <v>0.64</v>
      </c>
      <c r="AI36">
        <v>18.100000000000001</v>
      </c>
      <c r="AJ36" s="13">
        <f t="shared" si="0"/>
        <v>19.549317824000003</v>
      </c>
    </row>
    <row r="37" spans="1:36">
      <c r="A37" s="26">
        <v>299.8</v>
      </c>
      <c r="B37" s="6">
        <v>8.1016822499999996</v>
      </c>
      <c r="C37" s="28">
        <v>66.820279999999997</v>
      </c>
      <c r="D37" s="28">
        <v>66.820279999999997</v>
      </c>
      <c r="E37" s="29">
        <v>60.215049999999998</v>
      </c>
      <c r="F37" s="28">
        <v>0</v>
      </c>
      <c r="G37" s="28">
        <v>0.64590199999999998</v>
      </c>
      <c r="H37" s="28">
        <v>2.6851849999999997</v>
      </c>
      <c r="I37" s="28">
        <v>24.884789999999999</v>
      </c>
      <c r="J37" s="28">
        <v>18.125959999999999</v>
      </c>
      <c r="L37" s="14">
        <v>136.5</v>
      </c>
      <c r="M37" s="32">
        <v>3.8020709999999998</v>
      </c>
      <c r="N37" s="33">
        <v>0.80536912751677858</v>
      </c>
      <c r="O37" s="33">
        <v>277.76702208214704</v>
      </c>
      <c r="P37" s="33">
        <v>19.216462129169233</v>
      </c>
      <c r="Q37" s="33">
        <v>79.516395017252009</v>
      </c>
      <c r="R37" s="33">
        <v>2.0707394535742711E-2</v>
      </c>
      <c r="S37" s="33">
        <v>3.9917868984564262E-3</v>
      </c>
      <c r="T37" s="33">
        <v>8.2829578142970844E-2</v>
      </c>
      <c r="U37" s="33">
        <v>0.14495176175019897</v>
      </c>
      <c r="V37" s="33">
        <v>0.10353697267871355</v>
      </c>
      <c r="W37" s="33">
        <v>0</v>
      </c>
      <c r="X37" s="33">
        <v>2.0707394535742711E-2</v>
      </c>
      <c r="Y37" s="33">
        <v>2.0707394535742711E-2</v>
      </c>
      <c r="Z37" s="33">
        <v>2.0707394535742711E-2</v>
      </c>
      <c r="AA37" s="33">
        <v>0</v>
      </c>
      <c r="AB37" s="33">
        <v>0</v>
      </c>
      <c r="AC37" s="33">
        <v>2.0707394535742711E-2</v>
      </c>
      <c r="AD37" s="33">
        <v>0</v>
      </c>
      <c r="AF37" s="34"/>
      <c r="AG37" s="72">
        <v>3.9410479999999701</v>
      </c>
      <c r="AH37">
        <v>0.60499999999999998</v>
      </c>
      <c r="AI37">
        <v>17</v>
      </c>
      <c r="AJ37" s="13">
        <f t="shared" si="0"/>
        <v>18.801286035125003</v>
      </c>
    </row>
    <row r="38" spans="1:36">
      <c r="A38" s="26">
        <v>300.8</v>
      </c>
      <c r="B38" s="6">
        <v>8.1362539999999992</v>
      </c>
      <c r="C38" s="28">
        <v>73.395930000000007</v>
      </c>
      <c r="D38" s="28">
        <v>73.395930000000007</v>
      </c>
      <c r="E38" s="29">
        <v>67.918620000000004</v>
      </c>
      <c r="F38" s="28">
        <v>0</v>
      </c>
      <c r="G38" s="28">
        <v>0.72039500000000001</v>
      </c>
      <c r="H38" s="28">
        <v>3.3985509999999999</v>
      </c>
      <c r="I38" s="28">
        <v>21.596240000000002</v>
      </c>
      <c r="J38" s="28">
        <v>16.588419999999999</v>
      </c>
      <c r="L38" s="14">
        <v>137.5</v>
      </c>
      <c r="M38" s="32">
        <v>3.8299249999999998</v>
      </c>
      <c r="N38" s="33">
        <v>0.66889632107023411</v>
      </c>
      <c r="O38" s="33">
        <v>304.14055858872246</v>
      </c>
      <c r="P38" s="33">
        <v>32.556515537594066</v>
      </c>
      <c r="Q38" s="33">
        <v>65.770738459785989</v>
      </c>
      <c r="R38" s="33">
        <v>0.20553355768683124</v>
      </c>
      <c r="S38" s="33">
        <v>7.9241853566007214E-3</v>
      </c>
      <c r="T38" s="33">
        <v>0.24664026922419749</v>
      </c>
      <c r="U38" s="33">
        <v>0.41106711537366247</v>
      </c>
      <c r="V38" s="33">
        <v>0</v>
      </c>
      <c r="W38" s="33">
        <v>0</v>
      </c>
      <c r="X38" s="33">
        <v>0</v>
      </c>
      <c r="Y38" s="33">
        <v>2.0553355768683123E-2</v>
      </c>
      <c r="Z38" s="33">
        <v>0.18498020191814812</v>
      </c>
      <c r="AA38" s="33">
        <v>4.1106711537366246E-2</v>
      </c>
      <c r="AB38" s="33">
        <v>0</v>
      </c>
      <c r="AC38" s="33">
        <v>0</v>
      </c>
      <c r="AD38" s="33">
        <v>6.1660067306049372E-2</v>
      </c>
      <c r="AF38" s="34"/>
      <c r="AG38" s="72">
        <v>4.0293079999999799</v>
      </c>
      <c r="AH38">
        <v>0.60399999999999998</v>
      </c>
      <c r="AI38">
        <v>17</v>
      </c>
      <c r="AJ38" s="13">
        <f t="shared" si="0"/>
        <v>18.779894673344</v>
      </c>
    </row>
    <row r="39" spans="1:36">
      <c r="A39" s="26">
        <v>301.8</v>
      </c>
      <c r="B39" s="6">
        <v>8.1689579999999999</v>
      </c>
      <c r="C39" s="28">
        <v>70.604399999999998</v>
      </c>
      <c r="D39" s="28">
        <v>70.604399999999998</v>
      </c>
      <c r="E39" s="29">
        <v>64.285709999999995</v>
      </c>
      <c r="F39" s="28">
        <v>0.274725</v>
      </c>
      <c r="G39" s="28">
        <v>0.68804699999999996</v>
      </c>
      <c r="H39" s="28">
        <v>3.3376619999999999</v>
      </c>
      <c r="I39" s="28">
        <v>21.153849999999998</v>
      </c>
      <c r="J39" s="28">
        <v>13.73626</v>
      </c>
      <c r="L39" s="14">
        <v>138.5</v>
      </c>
      <c r="M39" s="32">
        <v>3.8577789999999998</v>
      </c>
      <c r="N39" s="33">
        <v>0.68791946308724838</v>
      </c>
      <c r="O39" s="33">
        <v>299.70315864478471</v>
      </c>
      <c r="P39" s="33">
        <v>30.805609183016806</v>
      </c>
      <c r="Q39" s="33">
        <v>67.904837446434897</v>
      </c>
      <c r="R39" s="33">
        <v>0.18632424909082745</v>
      </c>
      <c r="S39" s="33">
        <v>5.9863212559301991E-3</v>
      </c>
      <c r="T39" s="33">
        <v>0.18632424909082745</v>
      </c>
      <c r="U39" s="33">
        <v>0.22772963777767802</v>
      </c>
      <c r="V39" s="33">
        <v>0</v>
      </c>
      <c r="W39" s="33">
        <v>0</v>
      </c>
      <c r="X39" s="33">
        <v>2.0702694343425275E-2</v>
      </c>
      <c r="Y39" s="33">
        <v>0</v>
      </c>
      <c r="Z39" s="33">
        <v>8.28107773737011E-2</v>
      </c>
      <c r="AA39" s="33">
        <v>0</v>
      </c>
      <c r="AB39" s="33">
        <v>0</v>
      </c>
      <c r="AC39" s="33">
        <v>0.20702694343425274</v>
      </c>
      <c r="AD39" s="33">
        <v>2.0702694343425275E-2</v>
      </c>
      <c r="AF39" s="34"/>
      <c r="AG39" s="72">
        <v>4.1175679999999897</v>
      </c>
      <c r="AH39">
        <v>0.64400000000000002</v>
      </c>
      <c r="AI39">
        <v>18.2</v>
      </c>
      <c r="AJ39" s="13">
        <f t="shared" si="0"/>
        <v>19.634901452864</v>
      </c>
    </row>
    <row r="40" spans="1:36">
      <c r="A40" s="26">
        <v>302.8</v>
      </c>
      <c r="B40" s="6">
        <v>8.2016369999999998</v>
      </c>
      <c r="C40" s="28">
        <v>70.851370000000003</v>
      </c>
      <c r="D40" s="28">
        <v>70.851370000000003</v>
      </c>
      <c r="E40" s="29">
        <v>62.626260000000002</v>
      </c>
      <c r="F40" s="28">
        <v>0</v>
      </c>
      <c r="G40" s="28">
        <v>0.68437499999999996</v>
      </c>
      <c r="H40" s="28">
        <v>3.4097219999999999</v>
      </c>
      <c r="I40" s="28">
        <v>20.779219999999999</v>
      </c>
      <c r="J40" s="28">
        <v>13.85281</v>
      </c>
      <c r="L40" s="14">
        <v>139.5</v>
      </c>
      <c r="M40" s="32">
        <v>3.8856329999999999</v>
      </c>
      <c r="N40" s="33">
        <v>0.7979797979797979</v>
      </c>
      <c r="O40" s="33">
        <v>278.65462800067587</v>
      </c>
      <c r="P40" s="33">
        <v>20.002560568747505</v>
      </c>
      <c r="Q40" s="33">
        <v>79.010114246552646</v>
      </c>
      <c r="R40" s="33">
        <v>0.18752400533200786</v>
      </c>
      <c r="S40" s="33">
        <v>8.0331568549186754E-3</v>
      </c>
      <c r="T40" s="33">
        <v>0.16668800473956255</v>
      </c>
      <c r="U40" s="33">
        <v>0.20836000592445317</v>
      </c>
      <c r="V40" s="33">
        <v>2.0836000592445319E-2</v>
      </c>
      <c r="W40" s="33">
        <v>0</v>
      </c>
      <c r="X40" s="33">
        <v>0</v>
      </c>
      <c r="Y40" s="33">
        <v>0</v>
      </c>
      <c r="Z40" s="33">
        <v>0.10418000296222658</v>
      </c>
      <c r="AA40" s="33">
        <v>0</v>
      </c>
      <c r="AB40" s="33">
        <v>6.2508001777335953E-2</v>
      </c>
      <c r="AC40" s="33">
        <v>4.1672001184890638E-2</v>
      </c>
      <c r="AD40" s="33">
        <v>6.2508001777335953E-2</v>
      </c>
      <c r="AF40" s="34"/>
      <c r="AG40" s="72">
        <v>4.2058280000000003</v>
      </c>
      <c r="AH40">
        <v>0.64100000000000001</v>
      </c>
      <c r="AI40">
        <v>18.100000000000001</v>
      </c>
      <c r="AJ40" s="13">
        <f t="shared" si="0"/>
        <v>19.570708859441002</v>
      </c>
    </row>
    <row r="41" spans="1:36">
      <c r="A41" s="26">
        <v>303.8</v>
      </c>
      <c r="B41" s="6">
        <v>8.2343160000000015</v>
      </c>
      <c r="C41" s="28">
        <v>72.619050000000001</v>
      </c>
      <c r="D41" s="28">
        <v>72.619050000000001</v>
      </c>
      <c r="E41" s="29">
        <v>64.583330000000004</v>
      </c>
      <c r="F41" s="28">
        <v>0</v>
      </c>
      <c r="G41" s="28">
        <v>0.70512799999999998</v>
      </c>
      <c r="H41" s="28">
        <v>4.4363640000000002</v>
      </c>
      <c r="I41" s="28">
        <v>16.369050000000001</v>
      </c>
      <c r="J41" s="28">
        <v>10.71429</v>
      </c>
      <c r="L41" s="14">
        <v>141.5</v>
      </c>
      <c r="M41" s="32">
        <v>3.941341</v>
      </c>
      <c r="N41" s="33">
        <v>0.70609318996415771</v>
      </c>
      <c r="O41" s="33">
        <v>296.05098873084626</v>
      </c>
      <c r="P41" s="33">
        <v>29.017653720604887</v>
      </c>
      <c r="Q41" s="33">
        <v>69.713143694623938</v>
      </c>
      <c r="R41" s="33">
        <v>0.13270268469788821</v>
      </c>
      <c r="S41" s="33">
        <v>8.5270801412297634E-3</v>
      </c>
      <c r="T41" s="33">
        <v>0.26540536939577641</v>
      </c>
      <c r="U41" s="33">
        <v>8.8468456465258805E-2</v>
      </c>
      <c r="V41" s="33">
        <v>0</v>
      </c>
      <c r="W41" s="33">
        <v>0</v>
      </c>
      <c r="X41" s="33">
        <v>0</v>
      </c>
      <c r="Y41" s="33">
        <v>0</v>
      </c>
      <c r="Z41" s="33">
        <v>6.6351342348944103E-2</v>
      </c>
      <c r="AA41" s="33">
        <v>0</v>
      </c>
      <c r="AB41" s="33">
        <v>0</v>
      </c>
      <c r="AC41" s="33">
        <v>4.4234228232629402E-2</v>
      </c>
      <c r="AD41" s="33">
        <v>0</v>
      </c>
      <c r="AF41" s="34"/>
      <c r="AG41" s="72">
        <v>4.2940880000000101</v>
      </c>
      <c r="AH41">
        <v>0.63700000000000001</v>
      </c>
      <c r="AI41">
        <v>18</v>
      </c>
      <c r="AJ41" s="13">
        <f t="shared" si="0"/>
        <v>19.485161825812998</v>
      </c>
    </row>
    <row r="42" spans="1:36">
      <c r="A42" s="26">
        <v>304.8</v>
      </c>
      <c r="B42" s="6">
        <v>8.2669950000000014</v>
      </c>
      <c r="C42" s="28">
        <v>74.814809999999994</v>
      </c>
      <c r="D42" s="28">
        <v>74.814809999999994</v>
      </c>
      <c r="E42" s="29">
        <v>72.592590000000001</v>
      </c>
      <c r="F42" s="28">
        <v>0</v>
      </c>
      <c r="G42" s="28">
        <v>0.74242399999999997</v>
      </c>
      <c r="H42" s="28">
        <v>4.2083329999999997</v>
      </c>
      <c r="I42" s="28">
        <v>17.77778</v>
      </c>
      <c r="J42" s="28">
        <v>10.66667</v>
      </c>
      <c r="L42" s="14">
        <v>142.5</v>
      </c>
      <c r="M42" s="32">
        <v>3.9691949999999996</v>
      </c>
      <c r="N42" s="33">
        <v>0.54006968641114983</v>
      </c>
      <c r="O42" s="33">
        <v>332.70589596017112</v>
      </c>
      <c r="P42" s="33">
        <v>45.603802398091517</v>
      </c>
      <c r="Q42" s="33">
        <v>53.549919482607464</v>
      </c>
      <c r="R42" s="33">
        <v>0.12955625681276001</v>
      </c>
      <c r="S42" s="33">
        <v>4.1624500180806418E-3</v>
      </c>
      <c r="T42" s="33">
        <v>0.23751980415672666</v>
      </c>
      <c r="U42" s="33">
        <v>0.21592709468793334</v>
      </c>
      <c r="V42" s="33">
        <v>0</v>
      </c>
      <c r="W42" s="33">
        <v>0</v>
      </c>
      <c r="X42" s="33">
        <v>0</v>
      </c>
      <c r="Y42" s="33">
        <v>0</v>
      </c>
      <c r="Z42" s="33">
        <v>0</v>
      </c>
      <c r="AA42" s="33">
        <v>0</v>
      </c>
      <c r="AB42" s="33">
        <v>0</v>
      </c>
      <c r="AC42" s="33">
        <v>6.4778128406380003E-2</v>
      </c>
      <c r="AD42" s="33">
        <v>0</v>
      </c>
      <c r="AF42" s="34"/>
      <c r="AG42" s="72">
        <v>4.3823480000000199</v>
      </c>
      <c r="AH42">
        <v>0.63600000000000001</v>
      </c>
      <c r="AI42">
        <v>17.899999999999999</v>
      </c>
      <c r="AJ42" s="13">
        <f t="shared" si="0"/>
        <v>19.463781629376005</v>
      </c>
    </row>
    <row r="43" spans="1:36">
      <c r="A43" s="26">
        <v>305.8</v>
      </c>
      <c r="B43" s="6">
        <v>8.2996740000000013</v>
      </c>
      <c r="C43" s="28">
        <v>71.308019999999999</v>
      </c>
      <c r="D43" s="28">
        <v>71.308019999999999</v>
      </c>
      <c r="E43" s="29">
        <v>61.407899999999998</v>
      </c>
      <c r="F43" s="28">
        <v>0</v>
      </c>
      <c r="G43" s="28">
        <v>0.68025099999999994</v>
      </c>
      <c r="H43" s="28">
        <v>3.621429</v>
      </c>
      <c r="I43" s="28">
        <v>19.690580000000001</v>
      </c>
      <c r="J43" s="28">
        <v>11.814349999999999</v>
      </c>
      <c r="L43" s="14">
        <v>143.5</v>
      </c>
      <c r="M43" s="32">
        <v>3.9970490000000001</v>
      </c>
      <c r="N43" s="33">
        <v>0.63636363636363635</v>
      </c>
      <c r="O43" s="33">
        <v>310.49080889980337</v>
      </c>
      <c r="P43" s="33">
        <v>35.904471035898467</v>
      </c>
      <c r="Q43" s="33">
        <v>62.832824312822311</v>
      </c>
      <c r="R43" s="33">
        <v>0.47789515846392633</v>
      </c>
      <c r="S43" s="33">
        <v>1.6021629199419216E-2</v>
      </c>
      <c r="T43" s="33">
        <v>0.16622440294397436</v>
      </c>
      <c r="U43" s="33">
        <v>0.43633905772793274</v>
      </c>
      <c r="V43" s="33">
        <v>2.0778050367996796E-2</v>
      </c>
      <c r="W43" s="33">
        <v>0</v>
      </c>
      <c r="X43" s="33">
        <v>0</v>
      </c>
      <c r="Y43" s="33">
        <v>0</v>
      </c>
      <c r="Z43" s="33">
        <v>2.0778050367996796E-2</v>
      </c>
      <c r="AA43" s="33">
        <v>2.0778050367996796E-2</v>
      </c>
      <c r="AB43" s="33">
        <v>2.0778050367996796E-2</v>
      </c>
      <c r="AC43" s="33">
        <v>2.0778050367996796E-2</v>
      </c>
      <c r="AD43" s="33">
        <v>0</v>
      </c>
      <c r="AF43" s="34"/>
      <c r="AG43" s="72">
        <v>4.4706080000000297</v>
      </c>
      <c r="AH43">
        <v>0.64300000000000002</v>
      </c>
      <c r="AI43" s="11">
        <v>18.2</v>
      </c>
      <c r="AJ43" s="13">
        <f t="shared" si="0"/>
        <v>19.613500503946998</v>
      </c>
    </row>
    <row r="44" spans="1:36">
      <c r="A44" s="26">
        <v>306.8</v>
      </c>
      <c r="B44" s="6">
        <v>8.3323529999999995</v>
      </c>
      <c r="C44" s="28">
        <v>77.773600000000002</v>
      </c>
      <c r="D44" s="28">
        <v>77.773600000000002</v>
      </c>
      <c r="E44" s="29">
        <v>73.659000000000006</v>
      </c>
      <c r="F44" s="28">
        <v>0</v>
      </c>
      <c r="G44" s="28">
        <v>0.76190499999999994</v>
      </c>
      <c r="H44" s="28">
        <v>5.7547199999999998</v>
      </c>
      <c r="I44" s="28">
        <v>15.186249999999999</v>
      </c>
      <c r="J44" s="28">
        <v>7.7363900000000001</v>
      </c>
      <c r="L44" s="14">
        <v>144.5</v>
      </c>
      <c r="M44" s="32">
        <v>4.0249030000000001</v>
      </c>
      <c r="N44" s="33">
        <v>0.7398648648648648</v>
      </c>
      <c r="O44" s="33">
        <v>289.10613553800795</v>
      </c>
      <c r="P44" s="33">
        <v>25.767109238573052</v>
      </c>
      <c r="Q44" s="33">
        <v>73.285674327889595</v>
      </c>
      <c r="R44" s="33">
        <v>0.12548916836967394</v>
      </c>
      <c r="S44" s="33">
        <v>6.047670764803564E-3</v>
      </c>
      <c r="T44" s="33">
        <v>8.3659445579782638E-2</v>
      </c>
      <c r="U44" s="33">
        <v>0.43921208929385885</v>
      </c>
      <c r="V44" s="33">
        <v>2.0914861394945659E-2</v>
      </c>
      <c r="W44" s="33">
        <v>0</v>
      </c>
      <c r="X44" s="33">
        <v>0</v>
      </c>
      <c r="Y44" s="33">
        <v>0</v>
      </c>
      <c r="Z44" s="33">
        <v>0.10457430697472829</v>
      </c>
      <c r="AA44" s="33">
        <v>6.2744584184836971E-2</v>
      </c>
      <c r="AB44" s="33">
        <v>0</v>
      </c>
      <c r="AC44" s="33">
        <v>4.1829722789891319E-2</v>
      </c>
      <c r="AD44" s="33">
        <v>0</v>
      </c>
      <c r="AF44" s="34"/>
      <c r="AG44" s="72">
        <v>4.5588680000000403</v>
      </c>
      <c r="AH44">
        <v>0.627</v>
      </c>
      <c r="AI44">
        <v>17.7</v>
      </c>
      <c r="AJ44" s="13">
        <f t="shared" si="0"/>
        <v>19.271442292443002</v>
      </c>
    </row>
    <row r="45" spans="1:36">
      <c r="A45" s="26">
        <v>307.8</v>
      </c>
      <c r="B45" s="6">
        <v>8.3650319999999994</v>
      </c>
      <c r="C45" s="28">
        <v>74.814809999999994</v>
      </c>
      <c r="D45" s="28">
        <v>74.814809999999994</v>
      </c>
      <c r="E45" s="29">
        <v>71.111109999999996</v>
      </c>
      <c r="F45" s="28">
        <v>0</v>
      </c>
      <c r="G45" s="28">
        <v>0.73846199999999995</v>
      </c>
      <c r="H45" s="28">
        <v>4.2796609999999999</v>
      </c>
      <c r="I45" s="28">
        <v>17.481480000000001</v>
      </c>
      <c r="J45" s="28">
        <v>8.8888890000000007</v>
      </c>
      <c r="L45" s="14">
        <v>146.5</v>
      </c>
      <c r="M45" s="32">
        <v>4.0806110000000002</v>
      </c>
      <c r="N45" s="33">
        <v>0.87456445993031362</v>
      </c>
      <c r="O45" s="33">
        <v>265.37292397865951</v>
      </c>
      <c r="P45" s="33">
        <v>12.468670535306774</v>
      </c>
      <c r="Q45" s="33">
        <v>86.934341787833347</v>
      </c>
      <c r="R45" s="33">
        <v>8.6587989828519271E-2</v>
      </c>
      <c r="S45" s="33">
        <v>1.2518745517376278E-2</v>
      </c>
      <c r="T45" s="33">
        <v>8.6587989828519271E-2</v>
      </c>
      <c r="U45" s="33">
        <v>0.19482297711416835</v>
      </c>
      <c r="V45" s="33">
        <v>0</v>
      </c>
      <c r="W45" s="33">
        <v>0</v>
      </c>
      <c r="X45" s="33">
        <v>2.1646997457129818E-2</v>
      </c>
      <c r="Y45" s="33">
        <v>0</v>
      </c>
      <c r="Z45" s="33">
        <v>0</v>
      </c>
      <c r="AA45" s="33">
        <v>2.1646997457129818E-2</v>
      </c>
      <c r="AB45" s="33">
        <v>0</v>
      </c>
      <c r="AC45" s="33">
        <v>0</v>
      </c>
      <c r="AD45" s="33">
        <v>0</v>
      </c>
      <c r="AF45" s="34"/>
      <c r="AG45" s="72">
        <v>4.6471280000000501</v>
      </c>
      <c r="AH45">
        <v>0.59599999999999997</v>
      </c>
      <c r="AI45">
        <v>16.7</v>
      </c>
      <c r="AJ45" s="13">
        <f t="shared" si="0"/>
        <v>18.608636008255996</v>
      </c>
    </row>
    <row r="46" spans="1:36">
      <c r="A46" s="26">
        <v>308.8</v>
      </c>
      <c r="B46" s="6">
        <v>8.3977109999999993</v>
      </c>
      <c r="C46" s="28">
        <v>77.931030000000007</v>
      </c>
      <c r="D46" s="28">
        <v>77.931030000000007</v>
      </c>
      <c r="E46" s="29">
        <v>74.482759999999999</v>
      </c>
      <c r="F46" s="28">
        <v>0</v>
      </c>
      <c r="G46" s="28">
        <v>0.7720800000000001</v>
      </c>
      <c r="H46" s="28">
        <v>6.7261899999999999</v>
      </c>
      <c r="I46" s="28">
        <v>11.586209999999999</v>
      </c>
      <c r="J46" s="28">
        <v>4.9655170000000002</v>
      </c>
      <c r="L46" s="14">
        <v>147.5</v>
      </c>
      <c r="M46" s="32">
        <v>4.1084649999999998</v>
      </c>
      <c r="N46" s="33">
        <v>0.79661016949152541</v>
      </c>
      <c r="O46" s="33">
        <v>278.60522243188689</v>
      </c>
      <c r="P46" s="33">
        <v>20.179968443473044</v>
      </c>
      <c r="Q46" s="33">
        <v>79.038209736936082</v>
      </c>
      <c r="R46" s="33">
        <v>0.12612480277170651</v>
      </c>
      <c r="S46" s="33">
        <v>4.0522024986893654E-3</v>
      </c>
      <c r="T46" s="33">
        <v>0.10510400230975543</v>
      </c>
      <c r="U46" s="33">
        <v>0.35735360785316844</v>
      </c>
      <c r="V46" s="33">
        <v>2.1020800461951084E-2</v>
      </c>
      <c r="W46" s="33">
        <v>0</v>
      </c>
      <c r="X46" s="33">
        <v>0</v>
      </c>
      <c r="Y46" s="33">
        <v>0</v>
      </c>
      <c r="Z46" s="33">
        <v>2.1020800461951084E-2</v>
      </c>
      <c r="AA46" s="33">
        <v>0</v>
      </c>
      <c r="AB46" s="33">
        <v>0</v>
      </c>
      <c r="AC46" s="33">
        <v>4.2041600923902168E-2</v>
      </c>
      <c r="AD46" s="33">
        <v>0</v>
      </c>
      <c r="AF46" s="34"/>
      <c r="AG46" s="72">
        <v>4.7353880000000599</v>
      </c>
      <c r="AH46">
        <v>0.68100000000000005</v>
      </c>
      <c r="AI46" s="11">
        <v>19.3</v>
      </c>
      <c r="AJ46" s="13">
        <f t="shared" si="0"/>
        <v>20.430732032361</v>
      </c>
    </row>
    <row r="47" spans="1:36">
      <c r="A47" s="26">
        <v>309.8</v>
      </c>
      <c r="B47" s="6">
        <v>8.4303899999999992</v>
      </c>
      <c r="C47" s="28">
        <v>79.132469999999998</v>
      </c>
      <c r="D47" s="28">
        <v>79.132469999999998</v>
      </c>
      <c r="E47" s="29">
        <v>75.498239999999996</v>
      </c>
      <c r="F47" s="28">
        <v>0.23446700000000001</v>
      </c>
      <c r="G47" s="28">
        <v>0.78398099999999993</v>
      </c>
      <c r="H47" s="28">
        <v>6.2678599999999998</v>
      </c>
      <c r="I47" s="28">
        <v>13.130129999999999</v>
      </c>
      <c r="J47" s="28">
        <v>7.2684639999999998</v>
      </c>
      <c r="L47" s="14">
        <v>148.5</v>
      </c>
      <c r="M47" s="32">
        <v>4.1363189999999994</v>
      </c>
      <c r="N47" s="33">
        <v>0.81081081081081086</v>
      </c>
      <c r="O47" s="33">
        <v>275.87828227918101</v>
      </c>
      <c r="P47" s="33">
        <v>18.807724601175483</v>
      </c>
      <c r="Q47" s="33">
        <v>80.604534005037777</v>
      </c>
      <c r="R47" s="33">
        <v>6.2972292191435769E-2</v>
      </c>
      <c r="S47" s="33">
        <v>0</v>
      </c>
      <c r="T47" s="33">
        <v>2.0990764063811923E-2</v>
      </c>
      <c r="U47" s="33">
        <v>0.23089840470193115</v>
      </c>
      <c r="V47" s="33">
        <v>0</v>
      </c>
      <c r="W47" s="33">
        <v>0</v>
      </c>
      <c r="X47" s="33">
        <v>0</v>
      </c>
      <c r="Y47" s="33">
        <v>0</v>
      </c>
      <c r="Z47" s="33">
        <v>2.0990764063811923E-2</v>
      </c>
      <c r="AA47" s="33">
        <v>2.0990764063811923E-2</v>
      </c>
      <c r="AB47" s="33">
        <v>0</v>
      </c>
      <c r="AC47" s="33">
        <v>6.2972292191435769E-2</v>
      </c>
      <c r="AD47" s="33">
        <v>6.2972292191435769E-2</v>
      </c>
      <c r="AF47" s="34"/>
      <c r="AG47" s="72">
        <v>4.8236480000000697</v>
      </c>
      <c r="AH47">
        <v>0.67400000000000004</v>
      </c>
      <c r="AI47">
        <v>19.100000000000001</v>
      </c>
      <c r="AJ47" s="13">
        <f t="shared" si="0"/>
        <v>20.279388357704001</v>
      </c>
    </row>
    <row r="48" spans="1:36">
      <c r="A48" s="26">
        <v>310.8</v>
      </c>
      <c r="B48" s="6">
        <v>8.4630700000000001</v>
      </c>
      <c r="C48" s="28">
        <v>79.183139999999995</v>
      </c>
      <c r="D48" s="28">
        <v>79.183139999999995</v>
      </c>
      <c r="E48" s="29">
        <v>76.416340000000005</v>
      </c>
      <c r="F48" s="28">
        <v>0.26350499999999999</v>
      </c>
      <c r="G48" s="28">
        <v>0.78648600000000002</v>
      </c>
      <c r="H48" s="28">
        <v>6.1326530000000004</v>
      </c>
      <c r="I48" s="28">
        <v>12.91173</v>
      </c>
      <c r="J48" s="28">
        <v>8.695651999999999</v>
      </c>
      <c r="L48" s="14">
        <v>149.5</v>
      </c>
      <c r="M48" s="32">
        <v>4.1641729999999999</v>
      </c>
      <c r="N48" s="33">
        <v>0.93793103448275872</v>
      </c>
      <c r="O48" s="33">
        <v>255.65637539897955</v>
      </c>
      <c r="P48" s="33">
        <v>6.1696658097686372</v>
      </c>
      <c r="Q48" s="33">
        <v>93.230505569837192</v>
      </c>
      <c r="R48" s="33">
        <v>4.2844901456726647E-2</v>
      </c>
      <c r="S48" s="33">
        <v>0</v>
      </c>
      <c r="T48" s="33">
        <v>6.4267352185089971E-2</v>
      </c>
      <c r="U48" s="33">
        <v>0.19280205655526991</v>
      </c>
      <c r="V48" s="33">
        <v>0</v>
      </c>
      <c r="W48" s="33">
        <v>0.12853470437017994</v>
      </c>
      <c r="X48" s="33">
        <v>0</v>
      </c>
      <c r="Y48" s="33">
        <v>0</v>
      </c>
      <c r="Z48" s="33">
        <v>4.2844901456726647E-2</v>
      </c>
      <c r="AA48" s="33">
        <v>2.1422450728363324E-2</v>
      </c>
      <c r="AB48" s="33">
        <v>0</v>
      </c>
      <c r="AC48" s="33">
        <v>0</v>
      </c>
      <c r="AD48" s="33">
        <v>0</v>
      </c>
      <c r="AF48" s="34"/>
      <c r="AG48" s="72">
        <v>4.9119080000000803</v>
      </c>
      <c r="AH48">
        <v>0.64700000000000002</v>
      </c>
      <c r="AI48">
        <v>18.3</v>
      </c>
      <c r="AJ48" s="13">
        <f t="shared" si="0"/>
        <v>19.699126845383006</v>
      </c>
    </row>
    <row r="49" spans="1:36">
      <c r="A49" s="26">
        <v>311.8</v>
      </c>
      <c r="B49" s="6">
        <v>8.495747999999999</v>
      </c>
      <c r="C49" s="28">
        <v>81.919330000000002</v>
      </c>
      <c r="D49" s="28">
        <v>81.919330000000002</v>
      </c>
      <c r="E49" s="29">
        <v>75.382480000000001</v>
      </c>
      <c r="F49" s="28">
        <v>0</v>
      </c>
      <c r="G49" s="28">
        <v>0.80654799999999993</v>
      </c>
      <c r="H49" s="28">
        <v>7.75</v>
      </c>
      <c r="I49" s="28">
        <v>10.57024</v>
      </c>
      <c r="J49" s="28">
        <v>6.3977750000000002</v>
      </c>
      <c r="L49" s="14">
        <v>151.5</v>
      </c>
      <c r="M49" s="32">
        <v>4.219881</v>
      </c>
      <c r="N49" s="33">
        <v>0.81418918918918926</v>
      </c>
      <c r="O49" s="33">
        <v>275.24774693852908</v>
      </c>
      <c r="P49" s="33">
        <v>18.478882361572833</v>
      </c>
      <c r="Q49" s="33">
        <v>80.971102711619139</v>
      </c>
      <c r="R49" s="33">
        <v>8.3994919825331055E-2</v>
      </c>
      <c r="S49" s="33">
        <v>4.0479479433894478E-3</v>
      </c>
      <c r="T49" s="33">
        <v>4.1997459912665527E-2</v>
      </c>
      <c r="U49" s="33">
        <v>0.10499364978166381</v>
      </c>
      <c r="V49" s="33">
        <v>0</v>
      </c>
      <c r="W49" s="33">
        <v>0</v>
      </c>
      <c r="X49" s="33">
        <v>0</v>
      </c>
      <c r="Y49" s="33">
        <v>4.1997459912665527E-2</v>
      </c>
      <c r="Z49" s="33">
        <v>2.0998729956332764E-2</v>
      </c>
      <c r="AA49" s="33">
        <v>6.2996189868998284E-2</v>
      </c>
      <c r="AB49" s="33">
        <v>0</v>
      </c>
      <c r="AC49" s="33">
        <v>0</v>
      </c>
      <c r="AD49" s="33">
        <v>0</v>
      </c>
      <c r="AF49" s="34"/>
      <c r="AG49" s="72">
        <v>5.0001680000000599</v>
      </c>
      <c r="AH49">
        <v>0.58599999999999997</v>
      </c>
      <c r="AI49">
        <v>16.399999999999999</v>
      </c>
      <c r="AJ49" s="13">
        <f t="shared" si="0"/>
        <v>18.394146391975998</v>
      </c>
    </row>
    <row r="50" spans="1:36">
      <c r="A50" s="26">
        <v>312.8</v>
      </c>
      <c r="B50" s="6">
        <v>8.5284269999999989</v>
      </c>
      <c r="C50" s="28">
        <v>80.323049999999995</v>
      </c>
      <c r="D50" s="28">
        <v>80.323049999999995</v>
      </c>
      <c r="E50" s="29">
        <v>74.596180000000004</v>
      </c>
      <c r="F50" s="28">
        <v>0</v>
      </c>
      <c r="G50" s="28">
        <v>0.79257000000000011</v>
      </c>
      <c r="H50" s="28">
        <v>6.7777799999999999</v>
      </c>
      <c r="I50" s="28">
        <v>13.215859999999999</v>
      </c>
      <c r="J50" s="28">
        <v>7.6358300000000003</v>
      </c>
      <c r="L50" s="14">
        <v>152.5</v>
      </c>
      <c r="M50" s="32">
        <v>4.2477349999999996</v>
      </c>
      <c r="N50" s="33">
        <v>0.78187919463087241</v>
      </c>
      <c r="O50" s="33">
        <v>281.09848126942813</v>
      </c>
      <c r="P50" s="33">
        <v>21.657207946328661</v>
      </c>
      <c r="Q50" s="33">
        <v>77.632760792224275</v>
      </c>
      <c r="R50" s="33">
        <v>0.12494543045958843</v>
      </c>
      <c r="S50" s="33">
        <v>2.0071555093909787E-3</v>
      </c>
      <c r="T50" s="33">
        <v>0.14576966886951984</v>
      </c>
      <c r="U50" s="33">
        <v>8.3296953639725613E-2</v>
      </c>
      <c r="V50" s="33">
        <v>4.1648476819862806E-2</v>
      </c>
      <c r="W50" s="33">
        <v>0</v>
      </c>
      <c r="X50" s="33">
        <v>0</v>
      </c>
      <c r="Y50" s="33">
        <v>0</v>
      </c>
      <c r="Z50" s="33">
        <v>2.0824238409931403E-2</v>
      </c>
      <c r="AA50" s="33">
        <v>0</v>
      </c>
      <c r="AB50" s="33">
        <v>0</v>
      </c>
      <c r="AC50" s="33">
        <v>4.1648476819862806E-2</v>
      </c>
      <c r="AD50" s="33">
        <v>2.0824238409931403E-2</v>
      </c>
      <c r="AF50" s="34"/>
      <c r="AG50" s="72">
        <v>5.0884280000000697</v>
      </c>
      <c r="AH50">
        <v>0.65100000000000002</v>
      </c>
      <c r="AI50">
        <v>18.399999999999999</v>
      </c>
      <c r="AJ50" s="13">
        <f t="shared" si="0"/>
        <v>19.784819652770999</v>
      </c>
    </row>
    <row r="51" spans="1:36">
      <c r="A51" s="26">
        <v>313.8</v>
      </c>
      <c r="B51" s="6">
        <v>8.5611060000000005</v>
      </c>
      <c r="C51" s="28">
        <v>80.635400000000004</v>
      </c>
      <c r="D51" s="28">
        <v>80.635400000000004</v>
      </c>
      <c r="E51" s="29">
        <v>78.366110000000006</v>
      </c>
      <c r="F51" s="28">
        <v>0</v>
      </c>
      <c r="G51" s="28">
        <v>0.80246899999999999</v>
      </c>
      <c r="H51" s="28">
        <v>7.2027029999999996</v>
      </c>
      <c r="I51" s="28">
        <v>11.19516</v>
      </c>
      <c r="J51" s="28">
        <v>8.7745840000000008</v>
      </c>
      <c r="L51" s="14">
        <v>154.5</v>
      </c>
      <c r="M51" s="32">
        <v>4.3034430000000006</v>
      </c>
      <c r="N51" s="33">
        <v>0.8191126279863481</v>
      </c>
      <c r="O51" s="33">
        <v>274.69133991575723</v>
      </c>
      <c r="P51" s="33">
        <v>17.952857933574631</v>
      </c>
      <c r="Q51" s="33">
        <v>81.295960453922859</v>
      </c>
      <c r="R51" s="33">
        <v>0.16936658427900594</v>
      </c>
      <c r="S51" s="33">
        <v>1.0202806281867828E-2</v>
      </c>
      <c r="T51" s="33">
        <v>0.10585411517437872</v>
      </c>
      <c r="U51" s="33">
        <v>0.19053740731388169</v>
      </c>
      <c r="V51" s="33">
        <v>2.1170823034875743E-2</v>
      </c>
      <c r="W51" s="33">
        <v>2.1170823034875743E-2</v>
      </c>
      <c r="X51" s="33">
        <v>0</v>
      </c>
      <c r="Y51" s="33">
        <v>0</v>
      </c>
      <c r="Z51" s="33">
        <v>4.2341646069751486E-2</v>
      </c>
      <c r="AA51" s="33">
        <v>4.2341646069751486E-2</v>
      </c>
      <c r="AB51" s="33">
        <v>0</v>
      </c>
      <c r="AC51" s="33">
        <v>6.3512469104627226E-2</v>
      </c>
      <c r="AD51" s="33">
        <v>2.1170823034875743E-2</v>
      </c>
      <c r="AF51" s="34"/>
      <c r="AG51" s="72">
        <v>5.1766880000000803</v>
      </c>
      <c r="AH51">
        <v>0.624</v>
      </c>
      <c r="AI51">
        <v>17.600000000000001</v>
      </c>
      <c r="AJ51" s="13">
        <f t="shared" si="0"/>
        <v>19.207348898304001</v>
      </c>
    </row>
    <row r="52" spans="1:36">
      <c r="A52" s="26">
        <v>314.8</v>
      </c>
      <c r="B52" s="6">
        <v>8.5937850000000005</v>
      </c>
      <c r="C52" s="28">
        <v>62.237760000000002</v>
      </c>
      <c r="D52" s="28">
        <v>62.237760000000002</v>
      </c>
      <c r="E52" s="29">
        <v>58.741259999999997</v>
      </c>
      <c r="F52" s="28">
        <v>0</v>
      </c>
      <c r="G52" s="28">
        <v>0.60869600000000001</v>
      </c>
      <c r="H52" s="28">
        <v>2.2250000000000001</v>
      </c>
      <c r="I52" s="28">
        <v>27.97203</v>
      </c>
      <c r="J52" s="28">
        <v>22.37762</v>
      </c>
      <c r="L52" s="14">
        <v>156.5</v>
      </c>
      <c r="M52" s="32">
        <v>4.3591509999999998</v>
      </c>
      <c r="N52" s="33">
        <v>0.89527027027027029</v>
      </c>
      <c r="O52" s="33">
        <v>262.4288066602104</v>
      </c>
      <c r="P52" s="33">
        <v>10.387434554973822</v>
      </c>
      <c r="Q52" s="33">
        <v>88.795811518324612</v>
      </c>
      <c r="R52" s="33">
        <v>0.18848167539267016</v>
      </c>
      <c r="S52" s="33">
        <v>0</v>
      </c>
      <c r="T52" s="33">
        <v>8.3769633507853408E-2</v>
      </c>
      <c r="U52" s="33">
        <v>0.29319371727748689</v>
      </c>
      <c r="V52" s="33">
        <v>4.1884816753926704E-2</v>
      </c>
      <c r="W52" s="33">
        <v>0</v>
      </c>
      <c r="X52" s="33">
        <v>0</v>
      </c>
      <c r="Y52" s="33">
        <v>0</v>
      </c>
      <c r="Z52" s="33">
        <v>2.0942408376963352E-2</v>
      </c>
      <c r="AA52" s="33">
        <v>0</v>
      </c>
      <c r="AB52" s="33">
        <v>0</v>
      </c>
      <c r="AC52" s="33">
        <v>0</v>
      </c>
      <c r="AD52" s="33">
        <v>0</v>
      </c>
      <c r="AF52" s="34"/>
      <c r="AG52" s="73">
        <v>5.2649999999999997</v>
      </c>
      <c r="AH52">
        <v>0.64900000000000002</v>
      </c>
      <c r="AI52">
        <v>18.3</v>
      </c>
      <c r="AJ52" s="13">
        <f t="shared" si="0"/>
        <v>19.741964261128999</v>
      </c>
    </row>
    <row r="53" spans="1:36">
      <c r="A53" s="26">
        <v>315.8</v>
      </c>
      <c r="B53" s="6">
        <v>8.6264640000000004</v>
      </c>
      <c r="C53" s="28">
        <v>73.3142</v>
      </c>
      <c r="D53" s="28">
        <v>73.3142</v>
      </c>
      <c r="E53" s="29">
        <v>65.997129999999999</v>
      </c>
      <c r="F53" s="28">
        <v>0</v>
      </c>
      <c r="G53" s="28">
        <v>0.71207399999999998</v>
      </c>
      <c r="H53" s="28">
        <v>3.7573530000000002</v>
      </c>
      <c r="I53" s="28">
        <v>19.5122</v>
      </c>
      <c r="J53" s="28">
        <v>14.63415</v>
      </c>
      <c r="L53" s="14">
        <v>157.5</v>
      </c>
      <c r="M53" s="32">
        <v>4.3870050000000003</v>
      </c>
      <c r="N53" s="33">
        <v>0.93979933110367886</v>
      </c>
      <c r="O53" s="33">
        <v>255.21307263556662</v>
      </c>
      <c r="P53" s="33">
        <v>5.991142612954242</v>
      </c>
      <c r="Q53" s="33">
        <v>93.528393013341216</v>
      </c>
      <c r="R53" s="33">
        <v>0.10401289258601114</v>
      </c>
      <c r="S53" s="33">
        <v>2.0050678088869615E-3</v>
      </c>
      <c r="T53" s="33">
        <v>8.321031406880891E-2</v>
      </c>
      <c r="U53" s="33">
        <v>0</v>
      </c>
      <c r="V53" s="33">
        <v>0</v>
      </c>
      <c r="W53" s="33">
        <v>0</v>
      </c>
      <c r="X53" s="33">
        <v>0</v>
      </c>
      <c r="Y53" s="33">
        <v>0</v>
      </c>
      <c r="Z53" s="33">
        <v>0</v>
      </c>
      <c r="AA53" s="33">
        <v>0</v>
      </c>
      <c r="AB53" s="33">
        <v>0</v>
      </c>
      <c r="AC53" s="33">
        <v>0</v>
      </c>
      <c r="AD53" s="33">
        <v>2.0802578517202228E-2</v>
      </c>
      <c r="AF53" s="34"/>
      <c r="AG53" s="72">
        <v>5.3737500000000002</v>
      </c>
      <c r="AH53">
        <v>0.627</v>
      </c>
      <c r="AI53">
        <v>17.7</v>
      </c>
      <c r="AJ53" s="13">
        <f t="shared" si="0"/>
        <v>19.271442292443002</v>
      </c>
    </row>
    <row r="54" spans="1:36">
      <c r="A54" s="26">
        <v>316.8</v>
      </c>
      <c r="B54" s="6">
        <v>8.6591430000000003</v>
      </c>
      <c r="C54" s="28">
        <v>74.603170000000006</v>
      </c>
      <c r="D54" s="28">
        <v>74.603170000000006</v>
      </c>
      <c r="E54" s="29">
        <v>69.264070000000004</v>
      </c>
      <c r="F54" s="28">
        <v>0.28860000000000002</v>
      </c>
      <c r="G54" s="28">
        <v>0.73252299999999992</v>
      </c>
      <c r="H54" s="28">
        <v>4.535088</v>
      </c>
      <c r="I54" s="28">
        <v>16.450220000000002</v>
      </c>
      <c r="J54" s="28">
        <v>7.5036079999999998</v>
      </c>
      <c r="L54" s="14">
        <v>158.5</v>
      </c>
      <c r="M54" s="32">
        <v>4.4148589999999999</v>
      </c>
      <c r="N54" s="33">
        <v>0.78498293515358353</v>
      </c>
      <c r="O54" s="33">
        <v>280.99030903445976</v>
      </c>
      <c r="P54" s="33">
        <v>21.281185136950064</v>
      </c>
      <c r="Q54" s="33">
        <v>77.693215579341498</v>
      </c>
      <c r="R54" s="33">
        <v>0.10556143421106182</v>
      </c>
      <c r="S54" s="33">
        <v>1.2209515282243294E-2</v>
      </c>
      <c r="T54" s="33">
        <v>0.21112286842212363</v>
      </c>
      <c r="U54" s="33">
        <v>0.27445972894876075</v>
      </c>
      <c r="V54" s="33">
        <v>0</v>
      </c>
      <c r="W54" s="33">
        <v>0</v>
      </c>
      <c r="X54" s="33">
        <v>0</v>
      </c>
      <c r="Y54" s="33">
        <v>2.1112286842212363E-2</v>
      </c>
      <c r="Z54" s="33">
        <v>6.333686052663709E-2</v>
      </c>
      <c r="AA54" s="33">
        <v>0.12667372105327418</v>
      </c>
      <c r="AB54" s="33">
        <v>0</v>
      </c>
      <c r="AC54" s="33">
        <v>4.2224573684424727E-2</v>
      </c>
      <c r="AD54" s="33">
        <v>0</v>
      </c>
      <c r="AF54" s="34"/>
      <c r="AG54" s="72">
        <v>5.4825000000000097</v>
      </c>
      <c r="AH54">
        <v>0.67400000000000004</v>
      </c>
      <c r="AI54">
        <v>19.100000000000001</v>
      </c>
      <c r="AJ54" s="13">
        <f t="shared" si="0"/>
        <v>20.279388357704001</v>
      </c>
    </row>
    <row r="55" spans="1:36">
      <c r="A55" s="26">
        <v>317.8</v>
      </c>
      <c r="B55" s="6">
        <v>8.6918220000000002</v>
      </c>
      <c r="C55" s="28">
        <v>72.858900000000006</v>
      </c>
      <c r="D55" s="28">
        <v>72.858900000000006</v>
      </c>
      <c r="E55" s="29">
        <v>67.177909999999997</v>
      </c>
      <c r="F55" s="28">
        <v>0</v>
      </c>
      <c r="G55" s="28">
        <v>0.70645199999999997</v>
      </c>
      <c r="H55" s="28">
        <v>4.1964290000000002</v>
      </c>
      <c r="I55" s="28">
        <v>17.177910000000001</v>
      </c>
      <c r="J55" s="28">
        <v>12.26994</v>
      </c>
      <c r="L55" s="14">
        <v>163.5</v>
      </c>
      <c r="M55" s="32">
        <v>4.5392479999999997</v>
      </c>
      <c r="N55" s="33">
        <v>0.83666666666666667</v>
      </c>
      <c r="O55" s="33">
        <v>272.00194520901425</v>
      </c>
      <c r="P55" s="33">
        <v>16.180664861410538</v>
      </c>
      <c r="Q55" s="33">
        <v>82.884630208449892</v>
      </c>
      <c r="R55" s="33">
        <v>0.2270246345350968</v>
      </c>
      <c r="S55" s="33">
        <v>5.9677888596301456E-3</v>
      </c>
      <c r="T55" s="33">
        <v>0.16510882511643404</v>
      </c>
      <c r="U55" s="33">
        <v>0.20638603139554257</v>
      </c>
      <c r="V55" s="33">
        <v>0</v>
      </c>
      <c r="W55" s="33">
        <v>0</v>
      </c>
      <c r="X55" s="33">
        <v>0</v>
      </c>
      <c r="Y55" s="33">
        <v>0</v>
      </c>
      <c r="Z55" s="33">
        <v>0.16510882511643404</v>
      </c>
      <c r="AA55" s="33">
        <v>0</v>
      </c>
      <c r="AB55" s="33">
        <v>0</v>
      </c>
      <c r="AC55" s="33">
        <v>0</v>
      </c>
      <c r="AD55" s="33">
        <v>2.0638603139554255E-2</v>
      </c>
      <c r="AF55" s="34"/>
      <c r="AG55" s="72">
        <v>5.5912500000000103</v>
      </c>
      <c r="AH55">
        <v>0.68600000000000005</v>
      </c>
      <c r="AI55" s="11">
        <v>19.5</v>
      </c>
      <c r="AJ55" s="13">
        <f t="shared" si="0"/>
        <v>20.539129206776003</v>
      </c>
    </row>
    <row r="56" spans="1:36">
      <c r="A56" s="26">
        <v>318.8</v>
      </c>
      <c r="B56" s="6">
        <v>8.7245010000000001</v>
      </c>
      <c r="C56" s="28">
        <v>74.404759999999996</v>
      </c>
      <c r="D56" s="28">
        <v>74.404759999999996</v>
      </c>
      <c r="E56" s="29">
        <v>68.154759999999996</v>
      </c>
      <c r="F56" s="28">
        <v>0</v>
      </c>
      <c r="G56" s="28">
        <v>0.72698399999999996</v>
      </c>
      <c r="H56" s="28">
        <v>5.4347830000000004</v>
      </c>
      <c r="I56" s="28">
        <v>13.690480000000001</v>
      </c>
      <c r="J56" s="28">
        <v>9.2261900000000008</v>
      </c>
      <c r="L56" s="14">
        <v>164.5</v>
      </c>
      <c r="M56" s="32">
        <v>4.5611559999999995</v>
      </c>
      <c r="N56" s="33">
        <v>0.8855218855218856</v>
      </c>
      <c r="O56" s="33">
        <v>264.01913164890595</v>
      </c>
      <c r="P56" s="33">
        <v>11.348683437031189</v>
      </c>
      <c r="Q56" s="33">
        <v>87.785404233505957</v>
      </c>
      <c r="R56" s="33">
        <v>9.8172002050442797E-2</v>
      </c>
      <c r="S56" s="33">
        <v>1.9987114189910513E-3</v>
      </c>
      <c r="T56" s="33">
        <v>1.963440041008856E-2</v>
      </c>
      <c r="U56" s="33">
        <v>0.19634400410088559</v>
      </c>
      <c r="V56" s="33">
        <v>1.963440041008856E-2</v>
      </c>
      <c r="W56" s="33">
        <v>0</v>
      </c>
      <c r="X56" s="33">
        <v>0</v>
      </c>
      <c r="Y56" s="33">
        <v>0</v>
      </c>
      <c r="Z56" s="33">
        <v>3.926880082017712E-2</v>
      </c>
      <c r="AA56" s="33">
        <v>0</v>
      </c>
      <c r="AB56" s="33">
        <v>0</v>
      </c>
      <c r="AC56" s="33">
        <v>1.963440041008856E-2</v>
      </c>
      <c r="AD56" s="33">
        <v>0</v>
      </c>
      <c r="AF56" s="34"/>
      <c r="AG56" s="72">
        <v>5.7000000000000197</v>
      </c>
      <c r="AH56">
        <v>0.66400000000000003</v>
      </c>
      <c r="AI56">
        <v>18.8</v>
      </c>
      <c r="AJ56" s="13">
        <f t="shared" si="0"/>
        <v>20.063911745024001</v>
      </c>
    </row>
    <row r="57" spans="1:36">
      <c r="A57" s="26">
        <v>319.8</v>
      </c>
      <c r="B57" s="6">
        <v>8.75718</v>
      </c>
      <c r="C57" s="28">
        <v>77.578479999999999</v>
      </c>
      <c r="D57" s="28">
        <v>77.578479999999999</v>
      </c>
      <c r="E57" s="29">
        <v>71.74888</v>
      </c>
      <c r="F57" s="28">
        <v>0</v>
      </c>
      <c r="G57" s="28">
        <v>0.76340699999999995</v>
      </c>
      <c r="H57" s="28">
        <v>6.1785709999999998</v>
      </c>
      <c r="I57" s="28">
        <v>12.556050000000001</v>
      </c>
      <c r="J57" s="28">
        <v>9.2675640000000001</v>
      </c>
      <c r="L57" s="14">
        <v>166.5</v>
      </c>
      <c r="M57" s="32">
        <v>4.6049720000000001</v>
      </c>
      <c r="N57" s="33">
        <v>0.94314381270903014</v>
      </c>
      <c r="O57" s="33">
        <v>255.25339118418822</v>
      </c>
      <c r="P57" s="33">
        <v>5.6366008247658677</v>
      </c>
      <c r="Q57" s="33">
        <v>93.501260740233803</v>
      </c>
      <c r="R57" s="33">
        <v>1.9503809082234834E-2</v>
      </c>
      <c r="S57" s="33">
        <v>3.9708353820118829E-3</v>
      </c>
      <c r="T57" s="33">
        <v>1.9503809082234834E-2</v>
      </c>
      <c r="U57" s="33">
        <v>3.9007618164469668E-2</v>
      </c>
      <c r="V57" s="33">
        <v>0</v>
      </c>
      <c r="W57" s="33">
        <v>0</v>
      </c>
      <c r="X57" s="33">
        <v>0</v>
      </c>
      <c r="Y57" s="33">
        <v>0</v>
      </c>
      <c r="Z57" s="33">
        <v>1.9503809082234834E-2</v>
      </c>
      <c r="AA57" s="33">
        <v>1.9503809082234834E-2</v>
      </c>
      <c r="AB57" s="33">
        <v>0</v>
      </c>
      <c r="AC57" s="33">
        <v>0</v>
      </c>
      <c r="AD57" s="33">
        <v>0</v>
      </c>
      <c r="AF57" s="34"/>
      <c r="AG57" s="72">
        <v>5.8087500000000203</v>
      </c>
      <c r="AH57">
        <v>0.63500000000000001</v>
      </c>
      <c r="AI57">
        <v>17.899999999999999</v>
      </c>
      <c r="AJ57" s="13">
        <f t="shared" si="0"/>
        <v>19.442403717875003</v>
      </c>
    </row>
    <row r="58" spans="1:36">
      <c r="A58" s="26">
        <v>320.8</v>
      </c>
      <c r="B58" s="6">
        <v>8.7898589999999999</v>
      </c>
      <c r="C58" s="28">
        <v>80.357140000000001</v>
      </c>
      <c r="D58" s="28">
        <v>80.357140000000001</v>
      </c>
      <c r="E58" s="29">
        <v>75.223209999999995</v>
      </c>
      <c r="F58" s="28">
        <v>0</v>
      </c>
      <c r="G58" s="28">
        <v>0.79342699999999999</v>
      </c>
      <c r="H58" s="28">
        <v>6.2068969999999997</v>
      </c>
      <c r="I58" s="28">
        <v>12.946429999999999</v>
      </c>
      <c r="J58" s="28">
        <v>8.2589290000000002</v>
      </c>
      <c r="L58" s="14">
        <v>167.5</v>
      </c>
      <c r="M58" s="32">
        <v>4.6268799999999999</v>
      </c>
      <c r="N58" s="33">
        <v>0.8691275167785234</v>
      </c>
      <c r="O58" s="33">
        <v>266.74507636301576</v>
      </c>
      <c r="P58" s="33">
        <v>12.961876832844576</v>
      </c>
      <c r="Q58" s="33">
        <v>86.080156402737046</v>
      </c>
      <c r="R58" s="33">
        <v>0.15640273704789831</v>
      </c>
      <c r="S58" s="33">
        <v>0</v>
      </c>
      <c r="T58" s="33">
        <v>0.19550342130987292</v>
      </c>
      <c r="U58" s="33">
        <v>0.27370478983382207</v>
      </c>
      <c r="V58" s="33">
        <v>1.9550342130987289E-2</v>
      </c>
      <c r="W58" s="33">
        <v>0</v>
      </c>
      <c r="X58" s="33">
        <v>0</v>
      </c>
      <c r="Y58" s="33">
        <v>0</v>
      </c>
      <c r="Z58" s="33">
        <v>1.9550342130987289E-2</v>
      </c>
      <c r="AA58" s="33">
        <v>1.9550342130987289E-2</v>
      </c>
      <c r="AB58" s="33">
        <v>0</v>
      </c>
      <c r="AC58" s="33">
        <v>3.9100684261974578E-2</v>
      </c>
      <c r="AD58" s="33">
        <v>0</v>
      </c>
      <c r="AF58" s="34"/>
      <c r="AG58" s="72">
        <v>5.91750000000002</v>
      </c>
      <c r="AH58">
        <v>0.66400000000000003</v>
      </c>
      <c r="AI58">
        <v>18.8</v>
      </c>
      <c r="AJ58" s="13">
        <f t="shared" si="0"/>
        <v>20.063911745024001</v>
      </c>
    </row>
    <row r="59" spans="1:36">
      <c r="A59" s="26">
        <v>321.8</v>
      </c>
      <c r="B59" s="6">
        <v>8.8225379999999998</v>
      </c>
      <c r="C59" s="28">
        <v>78.519589999999994</v>
      </c>
      <c r="D59" s="28">
        <v>78.519589999999994</v>
      </c>
      <c r="E59" s="29">
        <v>75.761970000000005</v>
      </c>
      <c r="F59" s="28">
        <v>0</v>
      </c>
      <c r="G59" s="28">
        <v>0.77910400000000002</v>
      </c>
      <c r="H59" s="28">
        <v>6.1477269999999997</v>
      </c>
      <c r="I59" s="28">
        <v>12.772130000000001</v>
      </c>
      <c r="J59" s="28">
        <v>6.6763430000000001</v>
      </c>
      <c r="L59" s="14">
        <v>168.5</v>
      </c>
      <c r="M59" s="32">
        <v>4.6487880000000006</v>
      </c>
      <c r="N59" s="33">
        <v>0.7407407407407407</v>
      </c>
      <c r="O59" s="33">
        <v>288.83048514025415</v>
      </c>
      <c r="P59" s="33">
        <v>25.700916449654056</v>
      </c>
      <c r="Q59" s="33">
        <v>73.431189856154447</v>
      </c>
      <c r="R59" s="33">
        <v>0.11780404789757397</v>
      </c>
      <c r="S59" s="33">
        <v>3.9973429426322519E-3</v>
      </c>
      <c r="T59" s="33">
        <v>0.13743805588050295</v>
      </c>
      <c r="U59" s="33">
        <v>0.25524210377807693</v>
      </c>
      <c r="V59" s="33">
        <v>1.9634007982928994E-2</v>
      </c>
      <c r="W59" s="33">
        <v>0</v>
      </c>
      <c r="X59" s="33">
        <v>0</v>
      </c>
      <c r="Y59" s="33">
        <v>0</v>
      </c>
      <c r="Z59" s="33">
        <v>0</v>
      </c>
      <c r="AA59" s="33">
        <v>3.9268015965857987E-2</v>
      </c>
      <c r="AB59" s="33">
        <v>0</v>
      </c>
      <c r="AC59" s="33">
        <v>3.9268015965857987E-2</v>
      </c>
      <c r="AD59" s="33">
        <v>0</v>
      </c>
      <c r="AF59" s="34"/>
      <c r="AG59" s="72">
        <v>6.0262500000000303</v>
      </c>
      <c r="AH59">
        <v>0.68500000000000005</v>
      </c>
      <c r="AI59">
        <v>19.399999999999999</v>
      </c>
      <c r="AJ59" s="13">
        <f t="shared" si="0"/>
        <v>20.517428889125</v>
      </c>
    </row>
    <row r="60" spans="1:36">
      <c r="A60" s="26">
        <v>322.8</v>
      </c>
      <c r="B60" s="6">
        <v>8.8552169999999997</v>
      </c>
      <c r="C60" s="28">
        <v>77.238240000000005</v>
      </c>
      <c r="D60" s="28">
        <v>77.238240000000005</v>
      </c>
      <c r="E60" s="29">
        <v>73.748099999999994</v>
      </c>
      <c r="F60" s="28">
        <v>0</v>
      </c>
      <c r="G60" s="28">
        <v>0.76489000000000007</v>
      </c>
      <c r="H60" s="28">
        <v>5.3020829999999997</v>
      </c>
      <c r="I60" s="28">
        <v>14.56753</v>
      </c>
      <c r="J60" s="28">
        <v>5.7663130000000002</v>
      </c>
      <c r="L60" s="14">
        <v>169.5</v>
      </c>
      <c r="M60" s="32">
        <v>4.6706959999999995</v>
      </c>
      <c r="N60" s="33">
        <v>0.90301003344481612</v>
      </c>
      <c r="O60" s="33">
        <v>260.66589665105892</v>
      </c>
      <c r="P60" s="33">
        <v>9.6590909090909101</v>
      </c>
      <c r="Q60" s="33">
        <v>89.929467084639512</v>
      </c>
      <c r="R60" s="33">
        <v>0.11755485893416928</v>
      </c>
      <c r="S60" s="33">
        <v>0</v>
      </c>
      <c r="T60" s="33">
        <v>7.8369905956112845E-2</v>
      </c>
      <c r="U60" s="33">
        <v>0.11755485893416928</v>
      </c>
      <c r="V60" s="33">
        <v>0</v>
      </c>
      <c r="W60" s="33">
        <v>1.9592476489028211E-2</v>
      </c>
      <c r="X60" s="33">
        <v>0</v>
      </c>
      <c r="Y60" s="33">
        <v>0</v>
      </c>
      <c r="Z60" s="33">
        <v>0</v>
      </c>
      <c r="AA60" s="33">
        <v>1.9592476489028211E-2</v>
      </c>
      <c r="AB60" s="33">
        <v>0</v>
      </c>
      <c r="AC60" s="33">
        <v>1.9592476489028211E-2</v>
      </c>
      <c r="AD60" s="33">
        <v>0</v>
      </c>
      <c r="AF60" s="34"/>
      <c r="AG60" s="72">
        <v>6.13500000000003</v>
      </c>
      <c r="AH60">
        <v>0.70099999999999996</v>
      </c>
      <c r="AI60" s="11">
        <v>19.899999999999999</v>
      </c>
      <c r="AJ60" s="13">
        <f t="shared" si="0"/>
        <v>20.866022878421006</v>
      </c>
    </row>
    <row r="61" spans="1:36">
      <c r="A61" s="26">
        <v>323.8</v>
      </c>
      <c r="B61" s="6">
        <v>8.8878960000000014</v>
      </c>
      <c r="C61" s="28">
        <v>73.861969999999999</v>
      </c>
      <c r="D61" s="28">
        <v>73.861969999999999</v>
      </c>
      <c r="E61" s="29">
        <v>68.428780000000003</v>
      </c>
      <c r="F61" s="28">
        <v>0</v>
      </c>
      <c r="G61" s="28">
        <v>0.72445799999999994</v>
      </c>
      <c r="H61" s="28">
        <v>3.3986489999999998</v>
      </c>
      <c r="I61" s="28">
        <v>21.732749999999999</v>
      </c>
      <c r="J61" s="28">
        <v>15.859030000000001</v>
      </c>
      <c r="L61" s="14">
        <v>171.5</v>
      </c>
      <c r="M61" s="32">
        <v>4.7145120000000009</v>
      </c>
      <c r="N61" s="33">
        <v>0.90909090909090917</v>
      </c>
      <c r="O61" s="33">
        <v>259.79191263807706</v>
      </c>
      <c r="P61" s="33">
        <v>9.0496845425867516</v>
      </c>
      <c r="Q61" s="33">
        <v>90.496845425867519</v>
      </c>
      <c r="R61" s="33">
        <v>7.8864353312302835E-2</v>
      </c>
      <c r="S61" s="33">
        <v>0</v>
      </c>
      <c r="T61" s="33">
        <v>0.11829652996845426</v>
      </c>
      <c r="U61" s="33">
        <v>0.13801261829652997</v>
      </c>
      <c r="V61" s="33">
        <v>1.9716088328075709E-2</v>
      </c>
      <c r="W61" s="33">
        <v>0</v>
      </c>
      <c r="X61" s="33">
        <v>0</v>
      </c>
      <c r="Y61" s="33">
        <v>0</v>
      </c>
      <c r="Z61" s="33">
        <v>3.9432176656151417E-2</v>
      </c>
      <c r="AA61" s="33">
        <v>0</v>
      </c>
      <c r="AB61" s="33">
        <v>0</v>
      </c>
      <c r="AC61" s="33">
        <v>3.9432176656151417E-2</v>
      </c>
      <c r="AD61" s="33">
        <v>0</v>
      </c>
      <c r="AF61" s="34"/>
      <c r="AG61" s="72">
        <v>6.2437500000000403</v>
      </c>
      <c r="AH61">
        <v>0.64800000000000002</v>
      </c>
      <c r="AI61">
        <v>18.3</v>
      </c>
      <c r="AJ61" s="13">
        <f t="shared" si="0"/>
        <v>19.720543391231999</v>
      </c>
    </row>
    <row r="62" spans="1:36">
      <c r="A62" s="26">
        <v>324.8</v>
      </c>
      <c r="B62" s="6">
        <v>8.9205750000000013</v>
      </c>
      <c r="C62" s="28">
        <v>76.455029999999994</v>
      </c>
      <c r="D62" s="28">
        <v>76.455029999999994</v>
      </c>
      <c r="E62" s="29">
        <v>68.783069999999995</v>
      </c>
      <c r="F62" s="28">
        <v>0</v>
      </c>
      <c r="G62" s="28">
        <v>0.74498599999999993</v>
      </c>
      <c r="H62" s="28">
        <v>6.148936</v>
      </c>
      <c r="I62" s="28">
        <v>12.433859999999999</v>
      </c>
      <c r="J62" s="28">
        <v>6.6137569999999997</v>
      </c>
      <c r="L62" s="14">
        <v>172.5</v>
      </c>
      <c r="M62" s="32">
        <v>4.7364199999999999</v>
      </c>
      <c r="N62" s="33">
        <v>0.88</v>
      </c>
      <c r="O62" s="33">
        <v>264.48810660308823</v>
      </c>
      <c r="P62" s="33">
        <v>11.930405965202983</v>
      </c>
      <c r="Q62" s="33">
        <v>87.489643744821876</v>
      </c>
      <c r="R62" s="33">
        <v>0.16570008285004142</v>
      </c>
      <c r="S62" s="33">
        <v>0</v>
      </c>
      <c r="T62" s="33">
        <v>8.2850041425020712E-2</v>
      </c>
      <c r="U62" s="33">
        <v>8.2850041425020712E-2</v>
      </c>
      <c r="V62" s="33">
        <v>0</v>
      </c>
      <c r="W62" s="33">
        <v>0</v>
      </c>
      <c r="X62" s="33">
        <v>0</v>
      </c>
      <c r="Y62" s="33">
        <v>0</v>
      </c>
      <c r="Z62" s="33">
        <v>6.2137531068765538E-2</v>
      </c>
      <c r="AA62" s="33">
        <v>0</v>
      </c>
      <c r="AB62" s="33">
        <v>0</v>
      </c>
      <c r="AC62" s="33">
        <v>0</v>
      </c>
      <c r="AD62" s="33">
        <v>2.0712510356255178E-2</v>
      </c>
      <c r="AF62" s="34"/>
      <c r="AG62" s="72">
        <v>6.35250000000004</v>
      </c>
      <c r="AH62">
        <v>0.66500000000000004</v>
      </c>
      <c r="AI62">
        <v>18.8</v>
      </c>
      <c r="AJ62" s="13">
        <f t="shared" si="0"/>
        <v>20.085424909625004</v>
      </c>
    </row>
    <row r="63" spans="1:36">
      <c r="A63" s="26">
        <v>325.8</v>
      </c>
      <c r="B63" s="6">
        <v>8.9532540000000012</v>
      </c>
      <c r="C63" s="28">
        <v>74.388490000000004</v>
      </c>
      <c r="D63" s="28">
        <v>74.388490000000004</v>
      </c>
      <c r="E63" s="29">
        <v>71.366910000000004</v>
      </c>
      <c r="F63" s="28">
        <v>0.28777000000000003</v>
      </c>
      <c r="G63" s="28">
        <v>0.73746299999999998</v>
      </c>
      <c r="H63" s="28">
        <v>5.875</v>
      </c>
      <c r="I63" s="28">
        <v>12.66187</v>
      </c>
      <c r="J63" s="28">
        <v>7.7697839999999996</v>
      </c>
      <c r="L63" s="14">
        <v>173.5</v>
      </c>
      <c r="M63" s="32">
        <v>4.7583279999999997</v>
      </c>
      <c r="N63" s="33">
        <v>0.88666666666666671</v>
      </c>
      <c r="O63" s="33">
        <v>263.39007280387477</v>
      </c>
      <c r="P63" s="33">
        <v>11.271599822258613</v>
      </c>
      <c r="Q63" s="33">
        <v>88.183692727082089</v>
      </c>
      <c r="R63" s="33">
        <v>0.1035992630722299</v>
      </c>
      <c r="S63" s="33">
        <v>5.9912826836952234E-3</v>
      </c>
      <c r="T63" s="33">
        <v>2.0719852614445981E-2</v>
      </c>
      <c r="U63" s="33">
        <v>0.16575882091556784</v>
      </c>
      <c r="V63" s="33">
        <v>0</v>
      </c>
      <c r="W63" s="33">
        <v>0</v>
      </c>
      <c r="X63" s="33">
        <v>0</v>
      </c>
      <c r="Y63" s="33">
        <v>0</v>
      </c>
      <c r="Z63" s="33">
        <v>0</v>
      </c>
      <c r="AA63" s="33">
        <v>2.0719852614445981E-2</v>
      </c>
      <c r="AB63" s="33">
        <v>0</v>
      </c>
      <c r="AC63" s="33">
        <v>2.0719852614445981E-2</v>
      </c>
      <c r="AD63" s="33">
        <v>4.1439705228891961E-2</v>
      </c>
      <c r="AF63" s="34"/>
      <c r="AG63" s="72">
        <v>6.4612500000000397</v>
      </c>
      <c r="AH63">
        <v>0.67300000000000004</v>
      </c>
      <c r="AI63">
        <v>19.100000000000001</v>
      </c>
      <c r="AJ63" s="13">
        <f t="shared" si="0"/>
        <v>20.257804160656999</v>
      </c>
    </row>
    <row r="64" spans="1:36">
      <c r="A64" s="26">
        <v>326.8</v>
      </c>
      <c r="B64" s="6">
        <v>8.9859330000000011</v>
      </c>
      <c r="C64" s="28">
        <v>66.40625</v>
      </c>
      <c r="D64" s="28">
        <v>66.40625</v>
      </c>
      <c r="E64" s="29">
        <v>58.729199999999999</v>
      </c>
      <c r="F64" s="28">
        <v>0</v>
      </c>
      <c r="G64" s="28">
        <v>0.63456099999999993</v>
      </c>
      <c r="H64" s="28">
        <v>3.269231</v>
      </c>
      <c r="I64" s="28">
        <v>20.3125</v>
      </c>
      <c r="J64" s="28">
        <v>15.10417</v>
      </c>
      <c r="L64" s="14">
        <v>174.5</v>
      </c>
      <c r="M64" s="32">
        <v>4.7802360000000004</v>
      </c>
      <c r="N64" s="33">
        <v>0.87383177570093462</v>
      </c>
      <c r="O64" s="33">
        <v>265.58764725384947</v>
      </c>
      <c r="P64" s="33">
        <v>12.532637075718016</v>
      </c>
      <c r="Q64" s="33">
        <v>86.800116042935883</v>
      </c>
      <c r="R64" s="33">
        <v>0.1450536698578474</v>
      </c>
      <c r="S64" s="33">
        <v>0</v>
      </c>
      <c r="T64" s="33">
        <v>0.20307513780098638</v>
      </c>
      <c r="U64" s="33">
        <v>2.9010733971569481E-2</v>
      </c>
      <c r="V64" s="33">
        <v>0</v>
      </c>
      <c r="W64" s="33">
        <v>2.9010733971569481E-2</v>
      </c>
      <c r="X64" s="33">
        <v>0</v>
      </c>
      <c r="Y64" s="33">
        <v>0.20307513780098638</v>
      </c>
      <c r="Z64" s="33">
        <v>0</v>
      </c>
      <c r="AA64" s="33">
        <v>0</v>
      </c>
      <c r="AB64" s="33">
        <v>0</v>
      </c>
      <c r="AC64" s="33">
        <v>2.9010733971569481E-2</v>
      </c>
      <c r="AD64" s="33">
        <v>0</v>
      </c>
      <c r="AF64" s="34"/>
      <c r="AG64" s="72">
        <v>6.57</v>
      </c>
      <c r="AH64">
        <v>0.67400000000000004</v>
      </c>
      <c r="AI64" s="11">
        <v>19.100000000000001</v>
      </c>
      <c r="AJ64" s="13">
        <f t="shared" si="0"/>
        <v>20.279388357704001</v>
      </c>
    </row>
    <row r="65" spans="1:36">
      <c r="A65" s="26">
        <v>327.8</v>
      </c>
      <c r="B65" s="6">
        <v>9.0186119999999992</v>
      </c>
      <c r="C65" s="28">
        <v>75.846829999999997</v>
      </c>
      <c r="D65" s="28">
        <v>75.846829999999997</v>
      </c>
      <c r="E65" s="29">
        <v>72.754050000000007</v>
      </c>
      <c r="F65" s="28">
        <v>0</v>
      </c>
      <c r="G65" s="28">
        <v>0.75151499999999993</v>
      </c>
      <c r="H65" s="28">
        <v>4.4396550000000001</v>
      </c>
      <c r="I65" s="28">
        <v>17.839500000000001</v>
      </c>
      <c r="J65" s="28">
        <v>13.549340000000001</v>
      </c>
      <c r="L65" s="14">
        <v>176.5</v>
      </c>
      <c r="M65" s="32">
        <v>4.824052</v>
      </c>
      <c r="N65" s="33">
        <v>0.83534136546184734</v>
      </c>
      <c r="O65" s="33">
        <v>272.71927734409792</v>
      </c>
      <c r="P65" s="33">
        <v>16.253716551040636</v>
      </c>
      <c r="Q65" s="33">
        <v>82.457879088206141</v>
      </c>
      <c r="R65" s="33">
        <v>2.4777006937561942E-2</v>
      </c>
      <c r="S65" s="33">
        <v>0</v>
      </c>
      <c r="T65" s="33">
        <v>0.19821605550049554</v>
      </c>
      <c r="U65" s="33">
        <v>2.4777006937561942E-2</v>
      </c>
      <c r="V65" s="33">
        <v>0</v>
      </c>
      <c r="W65" s="33">
        <v>0.54509415262636274</v>
      </c>
      <c r="X65" s="33">
        <v>0</v>
      </c>
      <c r="Y65" s="33">
        <v>0.32210109018830524</v>
      </c>
      <c r="Z65" s="33">
        <v>4.9554013875123884E-2</v>
      </c>
      <c r="AA65" s="33">
        <v>2.4777006937561942E-2</v>
      </c>
      <c r="AB65" s="33">
        <v>0</v>
      </c>
      <c r="AC65" s="33">
        <v>9.9108027750247768E-2</v>
      </c>
      <c r="AD65" s="33">
        <v>0</v>
      </c>
      <c r="AF65" s="34"/>
      <c r="AG65" s="72">
        <v>6.6111680000000002</v>
      </c>
      <c r="AH65">
        <v>0.67900000000000005</v>
      </c>
      <c r="AI65">
        <v>19.2</v>
      </c>
      <c r="AJ65" s="13">
        <f t="shared" si="0"/>
        <v>20.387443873318997</v>
      </c>
    </row>
    <row r="66" spans="1:36">
      <c r="A66" s="26">
        <v>328.8</v>
      </c>
      <c r="B66" s="6">
        <v>9.0512909999999991</v>
      </c>
      <c r="C66" s="28">
        <v>72.595519999999993</v>
      </c>
      <c r="D66" s="28">
        <v>72.595519999999993</v>
      </c>
      <c r="E66" s="29">
        <v>70.922300000000007</v>
      </c>
      <c r="F66" s="28">
        <v>0.26350499999999999</v>
      </c>
      <c r="G66" s="28">
        <v>0.72043000000000001</v>
      </c>
      <c r="H66" s="28">
        <v>4.8333329999999997</v>
      </c>
      <c r="I66" s="28">
        <v>15.1976</v>
      </c>
      <c r="J66" s="28">
        <v>8.9591569999999994</v>
      </c>
      <c r="L66" s="14">
        <v>177.5</v>
      </c>
      <c r="M66" s="32">
        <v>4.8459599999999998</v>
      </c>
      <c r="N66" s="33">
        <v>0.55868544600938974</v>
      </c>
      <c r="O66" s="33">
        <v>347.83436902386336</v>
      </c>
      <c r="P66" s="33">
        <v>37.936688106949177</v>
      </c>
      <c r="Q66" s="33">
        <v>48.026232816244168</v>
      </c>
      <c r="R66" s="33">
        <v>0</v>
      </c>
      <c r="S66" s="33">
        <v>0</v>
      </c>
      <c r="T66" s="33">
        <v>5.0447723546474962E-2</v>
      </c>
      <c r="U66" s="33">
        <v>2.5223861773237481E-2</v>
      </c>
      <c r="V66" s="33">
        <v>0</v>
      </c>
      <c r="W66" s="33">
        <v>0.13873123975280616</v>
      </c>
      <c r="X66" s="33">
        <v>0</v>
      </c>
      <c r="Y66" s="33">
        <v>7.5671585319712451E-2</v>
      </c>
      <c r="Z66" s="33">
        <v>0</v>
      </c>
      <c r="AA66" s="33">
        <v>0</v>
      </c>
      <c r="AB66" s="33">
        <v>0</v>
      </c>
      <c r="AC66" s="33">
        <v>2.5223861773237481E-2</v>
      </c>
      <c r="AD66" s="33">
        <v>0</v>
      </c>
      <c r="AF66" s="34"/>
      <c r="AG66" s="72">
        <v>6.6317519999999996</v>
      </c>
      <c r="AH66">
        <v>0.66400000000000003</v>
      </c>
      <c r="AI66">
        <v>18.8</v>
      </c>
      <c r="AJ66" s="13">
        <f t="shared" si="0"/>
        <v>20.063911745024001</v>
      </c>
    </row>
    <row r="67" spans="1:36">
      <c r="A67" s="26">
        <v>329.8</v>
      </c>
      <c r="B67" s="6">
        <v>9.083969999999999</v>
      </c>
      <c r="C67" s="28">
        <v>72.106819999999999</v>
      </c>
      <c r="D67" s="28">
        <v>72.106819999999999</v>
      </c>
      <c r="E67" s="29">
        <v>67.623099999999994</v>
      </c>
      <c r="F67" s="28">
        <v>0</v>
      </c>
      <c r="G67" s="28">
        <v>0.70716499999999993</v>
      </c>
      <c r="H67" s="28">
        <v>3.796875</v>
      </c>
      <c r="I67" s="28">
        <v>18.991099999999999</v>
      </c>
      <c r="J67" s="28">
        <v>13.353120000000001</v>
      </c>
      <c r="L67" s="14">
        <v>178.5</v>
      </c>
      <c r="M67" s="32">
        <v>4.8678680000000005</v>
      </c>
      <c r="N67" s="33">
        <v>0.83534136546184745</v>
      </c>
      <c r="O67" s="33">
        <v>272.61391945260186</v>
      </c>
      <c r="P67" s="33">
        <v>16.266044340723457</v>
      </c>
      <c r="Q67" s="33">
        <v>82.520420070011696</v>
      </c>
      <c r="R67" s="33">
        <v>2.3337222870478416E-2</v>
      </c>
      <c r="S67" s="33">
        <v>0</v>
      </c>
      <c r="T67" s="33">
        <v>0.18669778296382733</v>
      </c>
      <c r="U67" s="33">
        <v>2.3337222870478416E-2</v>
      </c>
      <c r="V67" s="33">
        <v>0</v>
      </c>
      <c r="W67" s="33">
        <v>0.51341890315052519</v>
      </c>
      <c r="X67" s="33">
        <v>0</v>
      </c>
      <c r="Y67" s="33">
        <v>0.3033838973162194</v>
      </c>
      <c r="Z67" s="33">
        <v>4.6674445740956833E-2</v>
      </c>
      <c r="AA67" s="33">
        <v>2.3337222870478416E-2</v>
      </c>
      <c r="AB67" s="33">
        <v>0</v>
      </c>
      <c r="AC67" s="33">
        <v>9.3348891481913665E-2</v>
      </c>
      <c r="AD67" s="33">
        <v>0</v>
      </c>
      <c r="AF67" s="34"/>
      <c r="AG67" s="72">
        <v>6.652336</v>
      </c>
      <c r="AH67">
        <v>0.66600000000000004</v>
      </c>
      <c r="AI67">
        <v>18.899999999999999</v>
      </c>
      <c r="AJ67" s="13">
        <f t="shared" si="0"/>
        <v>20.106945287015996</v>
      </c>
    </row>
    <row r="68" spans="1:36">
      <c r="A68" s="26">
        <v>330.8</v>
      </c>
      <c r="B68" s="6">
        <v>9.1166489999999989</v>
      </c>
      <c r="C68" s="28">
        <v>77.677220000000005</v>
      </c>
      <c r="D68" s="28">
        <v>77.677220000000005</v>
      </c>
      <c r="E68" s="29">
        <v>74.20814</v>
      </c>
      <c r="F68" s="28">
        <v>0</v>
      </c>
      <c r="G68" s="28">
        <v>0.7694700000000001</v>
      </c>
      <c r="H68" s="28">
        <v>5.4787229999999996</v>
      </c>
      <c r="I68" s="28">
        <v>14.17798</v>
      </c>
      <c r="J68" s="28">
        <v>9.3514330000000001</v>
      </c>
      <c r="L68" s="14">
        <v>179.5</v>
      </c>
      <c r="M68" s="32">
        <v>4.8897759999999995</v>
      </c>
      <c r="N68" s="33">
        <v>0.55868544600938963</v>
      </c>
      <c r="O68" s="33">
        <v>347.80859322536173</v>
      </c>
      <c r="P68" s="33">
        <v>37.943725513475016</v>
      </c>
      <c r="Q68" s="33">
        <v>48.035141873441773</v>
      </c>
      <c r="R68" s="33">
        <v>0</v>
      </c>
      <c r="S68" s="33">
        <v>0</v>
      </c>
      <c r="T68" s="33">
        <v>4.7489018164549451E-2</v>
      </c>
      <c r="U68" s="33">
        <v>2.3744509082274726E-2</v>
      </c>
      <c r="V68" s="33">
        <v>0</v>
      </c>
      <c r="W68" s="33">
        <v>0.130594799952511</v>
      </c>
      <c r="X68" s="33">
        <v>0</v>
      </c>
      <c r="Y68" s="33">
        <v>7.1233527246824163E-2</v>
      </c>
      <c r="Z68" s="33">
        <v>0</v>
      </c>
      <c r="AA68" s="33">
        <v>0</v>
      </c>
      <c r="AB68" s="33">
        <v>0</v>
      </c>
      <c r="AC68" s="33">
        <v>2.3744509082274726E-2</v>
      </c>
      <c r="AD68" s="33">
        <v>0</v>
      </c>
      <c r="AF68" s="34"/>
      <c r="AG68" s="72">
        <v>6.6729200000000004</v>
      </c>
      <c r="AH68">
        <v>0.66800000000000004</v>
      </c>
      <c r="AI68">
        <v>18.899999999999999</v>
      </c>
      <c r="AJ68" s="13">
        <f t="shared" si="0"/>
        <v>20.150008359872</v>
      </c>
    </row>
    <row r="69" spans="1:36">
      <c r="A69" s="26">
        <v>331.8</v>
      </c>
      <c r="B69" s="6">
        <v>9.1493279999999988</v>
      </c>
      <c r="C69" s="28">
        <v>69.186049999999994</v>
      </c>
      <c r="D69" s="28">
        <v>69.186049999999994</v>
      </c>
      <c r="E69" s="29">
        <v>64.534880000000001</v>
      </c>
      <c r="F69" s="28">
        <v>0</v>
      </c>
      <c r="G69" s="28">
        <v>0.67682900000000001</v>
      </c>
      <c r="H69" s="28">
        <v>3.6615380000000002</v>
      </c>
      <c r="I69" s="28">
        <v>18.895350000000001</v>
      </c>
      <c r="J69" s="28">
        <v>12.790699999999999</v>
      </c>
      <c r="L69" s="14">
        <v>187.5</v>
      </c>
      <c r="M69" s="32">
        <v>5.0650399999999998</v>
      </c>
      <c r="N69" s="33"/>
      <c r="O69" s="33"/>
      <c r="P69" s="33">
        <v>19.812563832545734</v>
      </c>
      <c r="Q69" s="33">
        <v>79.250255330182938</v>
      </c>
      <c r="R69" s="33">
        <v>0.2270189605812532</v>
      </c>
      <c r="S69" s="33">
        <v>8.4669076207460406E-3</v>
      </c>
      <c r="T69" s="33">
        <v>0.12382852395341085</v>
      </c>
      <c r="U69" s="33">
        <v>0.14446661127897931</v>
      </c>
      <c r="V69" s="33">
        <v>0</v>
      </c>
      <c r="W69" s="33">
        <v>0</v>
      </c>
      <c r="X69" s="33">
        <v>0</v>
      </c>
      <c r="Y69" s="33">
        <v>0</v>
      </c>
      <c r="Z69" s="33">
        <v>6.1914261976705423E-2</v>
      </c>
      <c r="AA69" s="33">
        <v>8.2552349302273897E-2</v>
      </c>
      <c r="AB69" s="33">
        <v>0</v>
      </c>
      <c r="AC69" s="33">
        <v>0</v>
      </c>
      <c r="AD69" s="33">
        <v>0</v>
      </c>
      <c r="AF69" s="34"/>
      <c r="AG69" s="72">
        <v>6.6935039999999999</v>
      </c>
      <c r="AH69">
        <v>0.68200000000000005</v>
      </c>
      <c r="AI69" s="11">
        <v>19.3</v>
      </c>
      <c r="AJ69" s="13">
        <f t="shared" si="0"/>
        <v>20.452390924328</v>
      </c>
    </row>
    <row r="70" spans="1:36">
      <c r="A70" s="26">
        <v>332.8</v>
      </c>
      <c r="B70" s="6">
        <v>9.1820070000000005</v>
      </c>
      <c r="C70" s="28">
        <v>68.285709999999995</v>
      </c>
      <c r="D70" s="28">
        <v>68.285709999999995</v>
      </c>
      <c r="E70" s="29">
        <v>64</v>
      </c>
      <c r="F70" s="28">
        <v>0</v>
      </c>
      <c r="G70" s="28">
        <v>0.66865699999999995</v>
      </c>
      <c r="H70" s="28">
        <v>3.6212119999999999</v>
      </c>
      <c r="I70" s="28">
        <v>18.857140000000001</v>
      </c>
      <c r="J70" s="28">
        <v>9.7142859999999995</v>
      </c>
      <c r="L70" s="14">
        <v>192.5</v>
      </c>
      <c r="M70" s="32">
        <v>5.1745799999999997</v>
      </c>
      <c r="N70" s="33"/>
      <c r="O70" s="33"/>
      <c r="P70" s="33">
        <v>25.718776000739574</v>
      </c>
      <c r="Q70" s="33">
        <v>73.550892114264585</v>
      </c>
      <c r="R70" s="33">
        <v>0.13520384579828049</v>
      </c>
      <c r="S70" s="33">
        <v>9.2447074050106305E-3</v>
      </c>
      <c r="T70" s="33">
        <v>0.15022649533142277</v>
      </c>
      <c r="U70" s="33">
        <v>0.21031709346399186</v>
      </c>
      <c r="V70" s="33">
        <v>0</v>
      </c>
      <c r="W70" s="33">
        <v>1.5022649533142276E-2</v>
      </c>
      <c r="X70" s="33">
        <v>0</v>
      </c>
      <c r="Y70" s="33">
        <v>1.5022649533142276E-2</v>
      </c>
      <c r="Z70" s="33">
        <v>0</v>
      </c>
      <c r="AA70" s="33">
        <v>3.0045299066284552E-2</v>
      </c>
      <c r="AB70" s="33">
        <v>0</v>
      </c>
      <c r="AC70" s="33">
        <v>0</v>
      </c>
      <c r="AD70" s="33">
        <v>0</v>
      </c>
      <c r="AF70" s="34"/>
      <c r="AG70" s="72">
        <v>6.7140880000000003</v>
      </c>
      <c r="AH70">
        <v>0.64500000000000002</v>
      </c>
      <c r="AI70">
        <v>18.2</v>
      </c>
      <c r="AJ70" s="13">
        <f t="shared" si="0"/>
        <v>19.656306046125</v>
      </c>
    </row>
    <row r="71" spans="1:36">
      <c r="A71" s="26">
        <v>333.8</v>
      </c>
      <c r="B71" s="6">
        <v>9.2146860000000004</v>
      </c>
      <c r="C71" s="28">
        <v>73.760930000000002</v>
      </c>
      <c r="D71" s="28">
        <v>73.760930000000002</v>
      </c>
      <c r="E71" s="29">
        <v>72.116600000000005</v>
      </c>
      <c r="F71" s="28">
        <v>0</v>
      </c>
      <c r="G71" s="28">
        <v>0.73293799999999998</v>
      </c>
      <c r="H71" s="28">
        <v>4.2166670000000002</v>
      </c>
      <c r="I71" s="28">
        <v>17.492709999999999</v>
      </c>
      <c r="J71" s="28">
        <v>9.6209910000000001</v>
      </c>
      <c r="L71" s="14">
        <v>197.5</v>
      </c>
      <c r="M71" s="32">
        <v>5.2841199999999997</v>
      </c>
      <c r="N71" s="33"/>
      <c r="O71" s="33"/>
      <c r="P71" s="33">
        <v>27.695516162669449</v>
      </c>
      <c r="Q71" s="33">
        <v>71.741397288842549</v>
      </c>
      <c r="R71" s="33">
        <v>0.20855057351407716</v>
      </c>
      <c r="S71" s="33">
        <v>0</v>
      </c>
      <c r="T71" s="33">
        <v>0</v>
      </c>
      <c r="U71" s="33">
        <v>0.145985401459854</v>
      </c>
      <c r="V71" s="33">
        <v>0</v>
      </c>
      <c r="W71" s="33">
        <v>0</v>
      </c>
      <c r="X71" s="33">
        <v>0</v>
      </c>
      <c r="Y71" s="33">
        <v>0</v>
      </c>
      <c r="Z71" s="33">
        <v>2.0855057351407715E-2</v>
      </c>
      <c r="AA71" s="33">
        <v>2.0855057351407715E-2</v>
      </c>
      <c r="AB71" s="33">
        <v>0</v>
      </c>
      <c r="AC71" s="33">
        <v>0</v>
      </c>
      <c r="AD71" s="33">
        <v>2.0855057351407715E-2</v>
      </c>
      <c r="AF71" s="34"/>
      <c r="AG71" s="72">
        <v>6.7346719999999998</v>
      </c>
      <c r="AH71">
        <v>0.63300000000000001</v>
      </c>
      <c r="AI71">
        <v>17.8</v>
      </c>
      <c r="AJ71" s="13">
        <f t="shared" si="0"/>
        <v>19.399654069977004</v>
      </c>
    </row>
    <row r="72" spans="1:36">
      <c r="A72" s="26">
        <v>334.8</v>
      </c>
      <c r="B72" s="6">
        <v>9.2473650000000003</v>
      </c>
      <c r="C72" s="28">
        <v>68.175179999999997</v>
      </c>
      <c r="D72" s="28">
        <v>68.175179999999997</v>
      </c>
      <c r="E72" s="29">
        <v>61.89781</v>
      </c>
      <c r="F72" s="28">
        <v>0.29197099999999998</v>
      </c>
      <c r="G72" s="28">
        <v>0.66149099999999994</v>
      </c>
      <c r="H72" s="28">
        <v>3.433824</v>
      </c>
      <c r="I72" s="28">
        <v>19.854009999999999</v>
      </c>
      <c r="J72" s="28">
        <v>11.9489</v>
      </c>
      <c r="L72" s="14">
        <v>202.5</v>
      </c>
      <c r="M72" s="32">
        <v>5.3936599999999997</v>
      </c>
      <c r="N72" s="33"/>
      <c r="O72" s="33"/>
      <c r="P72" s="33">
        <v>19.065159952147759</v>
      </c>
      <c r="Q72" s="33">
        <v>80.557013882314465</v>
      </c>
      <c r="R72" s="33">
        <v>8.3913556127410902E-2</v>
      </c>
      <c r="S72" s="33">
        <v>8.6065185771703485E-3</v>
      </c>
      <c r="T72" s="33">
        <v>6.7130844901928721E-2</v>
      </c>
      <c r="U72" s="33">
        <v>3.3565422450964361E-2</v>
      </c>
      <c r="V72" s="33">
        <v>0</v>
      </c>
      <c r="W72" s="33">
        <v>0</v>
      </c>
      <c r="X72" s="33">
        <v>0</v>
      </c>
      <c r="Y72" s="33">
        <v>0</v>
      </c>
      <c r="Z72" s="33">
        <v>1.678271122548218E-2</v>
      </c>
      <c r="AA72" s="33">
        <v>1.678271122548218E-2</v>
      </c>
      <c r="AB72" s="33">
        <v>0</v>
      </c>
      <c r="AC72" s="33">
        <v>0</v>
      </c>
      <c r="AD72" s="33">
        <v>0</v>
      </c>
      <c r="AF72" s="34"/>
      <c r="AG72" s="72">
        <v>6.7552560000000001</v>
      </c>
      <c r="AH72">
        <v>0.625</v>
      </c>
      <c r="AI72">
        <v>17.600000000000001</v>
      </c>
      <c r="AJ72" s="13">
        <f t="shared" si="0"/>
        <v>19.228712890624998</v>
      </c>
    </row>
    <row r="73" spans="1:36">
      <c r="A73" s="26">
        <v>335.8</v>
      </c>
      <c r="B73" s="6">
        <v>9.2800440000000002</v>
      </c>
      <c r="C73" s="28">
        <v>79.420289999999994</v>
      </c>
      <c r="D73" s="28">
        <v>79.420289999999994</v>
      </c>
      <c r="E73" s="29">
        <v>78.260869999999997</v>
      </c>
      <c r="F73" s="28">
        <v>0</v>
      </c>
      <c r="G73" s="28">
        <v>0.79239799999999994</v>
      </c>
      <c r="H73" s="28">
        <v>7.405405</v>
      </c>
      <c r="I73" s="28">
        <v>10.724640000000001</v>
      </c>
      <c r="J73" s="28">
        <v>3.768116</v>
      </c>
      <c r="L73" s="14">
        <v>207.5</v>
      </c>
      <c r="M73" s="32">
        <v>5.5031999999999996</v>
      </c>
      <c r="N73" s="33"/>
      <c r="O73" s="33"/>
      <c r="P73" s="33">
        <v>20.418002435448194</v>
      </c>
      <c r="Q73" s="33">
        <v>78.570541017420908</v>
      </c>
      <c r="R73" s="33">
        <v>0.30691617584930042</v>
      </c>
      <c r="S73" s="33">
        <v>9.9406048858072995E-3</v>
      </c>
      <c r="T73" s="33">
        <v>9.6920897636621178E-2</v>
      </c>
      <c r="U73" s="33">
        <v>0.355376624667611</v>
      </c>
      <c r="V73" s="33">
        <v>0</v>
      </c>
      <c r="W73" s="33">
        <v>0</v>
      </c>
      <c r="X73" s="33">
        <v>0</v>
      </c>
      <c r="Y73" s="33">
        <v>0</v>
      </c>
      <c r="Z73" s="33">
        <v>1.6153482939436865E-2</v>
      </c>
      <c r="AA73" s="33">
        <v>1.6153482939436865E-2</v>
      </c>
      <c r="AB73" s="33">
        <v>1.6153482939436865E-2</v>
      </c>
      <c r="AC73" s="33">
        <v>0</v>
      </c>
      <c r="AD73" s="33">
        <v>0</v>
      </c>
      <c r="AF73" s="34"/>
      <c r="AG73" s="72">
        <v>6.7758399999999996</v>
      </c>
      <c r="AH73">
        <v>0.625</v>
      </c>
      <c r="AI73">
        <v>17.600000000000001</v>
      </c>
      <c r="AJ73" s="13">
        <f t="shared" si="0"/>
        <v>19.228712890624998</v>
      </c>
    </row>
    <row r="74" spans="1:36">
      <c r="A74" s="26">
        <v>336.8</v>
      </c>
      <c r="B74" s="6">
        <v>9.3127230000000001</v>
      </c>
      <c r="C74" s="28">
        <v>64.449399999999997</v>
      </c>
      <c r="D74" s="28">
        <v>64.449399999999997</v>
      </c>
      <c r="E74" s="29">
        <v>60.393259999999998</v>
      </c>
      <c r="F74" s="28">
        <v>0.28089900000000001</v>
      </c>
      <c r="G74" s="28">
        <v>0.62898599999999993</v>
      </c>
      <c r="H74" s="28">
        <v>3.1666669999999999</v>
      </c>
      <c r="I74" s="28">
        <v>20.224720000000001</v>
      </c>
      <c r="J74" s="28">
        <v>12.92135</v>
      </c>
      <c r="L74" s="14">
        <v>212.5</v>
      </c>
      <c r="M74" s="32">
        <v>5.6139999999999999</v>
      </c>
      <c r="N74" s="33"/>
      <c r="O74" s="33"/>
      <c r="P74" s="33">
        <v>36.800471800920519</v>
      </c>
      <c r="Q74" s="33">
        <v>62.400800010256539</v>
      </c>
      <c r="R74" s="33">
        <v>0.1333350427569584</v>
      </c>
      <c r="S74" s="33">
        <v>1.5384812625802893E-2</v>
      </c>
      <c r="T74" s="33">
        <v>0.11666816241233861</v>
      </c>
      <c r="U74" s="33">
        <v>0.23333632482467723</v>
      </c>
      <c r="V74" s="33">
        <v>1.66668803446198E-2</v>
      </c>
      <c r="W74" s="33">
        <v>0</v>
      </c>
      <c r="X74" s="33">
        <v>0</v>
      </c>
      <c r="Y74" s="33">
        <v>0</v>
      </c>
      <c r="Z74" s="33">
        <v>5.0000641033859407E-2</v>
      </c>
      <c r="AA74" s="33">
        <v>3.33337606892396E-2</v>
      </c>
      <c r="AB74" s="33">
        <v>0</v>
      </c>
      <c r="AC74" s="33">
        <v>3.33337606892396E-2</v>
      </c>
      <c r="AD74" s="33">
        <v>0</v>
      </c>
      <c r="AF74" s="34"/>
      <c r="AG74" s="72">
        <v>6.796424</v>
      </c>
      <c r="AH74">
        <v>0.63</v>
      </c>
      <c r="AI74">
        <v>17.8</v>
      </c>
      <c r="AJ74" s="13">
        <f t="shared" si="0"/>
        <v>19.335542487000001</v>
      </c>
    </row>
    <row r="75" spans="1:36">
      <c r="A75" s="26">
        <v>337.8</v>
      </c>
      <c r="B75" s="6">
        <v>9.345402</v>
      </c>
      <c r="C75" s="28">
        <v>75.808719999999994</v>
      </c>
      <c r="D75" s="28">
        <v>75.808719999999994</v>
      </c>
      <c r="E75" s="29">
        <v>74.542900000000003</v>
      </c>
      <c r="F75" s="28">
        <v>0.28129399999999999</v>
      </c>
      <c r="G75" s="28">
        <v>0.75637399999999999</v>
      </c>
      <c r="H75" s="28">
        <v>5.5</v>
      </c>
      <c r="I75" s="28">
        <v>13.7834</v>
      </c>
      <c r="J75" s="28">
        <v>8.1575249999999997</v>
      </c>
      <c r="L75" s="14">
        <v>217.5</v>
      </c>
      <c r="M75" s="32">
        <v>5.726</v>
      </c>
      <c r="N75" s="33"/>
      <c r="O75" s="33"/>
      <c r="P75" s="33">
        <v>13.981452666957116</v>
      </c>
      <c r="Q75" s="33">
        <v>85.442210742515712</v>
      </c>
      <c r="R75" s="33">
        <v>0.16182236883052217</v>
      </c>
      <c r="S75" s="33">
        <v>9.958299620339825E-3</v>
      </c>
      <c r="T75" s="33">
        <v>6.4728947532208869E-2</v>
      </c>
      <c r="U75" s="33">
        <v>0.14564013194746997</v>
      </c>
      <c r="V75" s="33">
        <v>1.6182236883052217E-2</v>
      </c>
      <c r="W75" s="33">
        <v>0</v>
      </c>
      <c r="X75" s="33">
        <v>1.6182236883052217E-2</v>
      </c>
      <c r="Y75" s="33">
        <v>0</v>
      </c>
      <c r="Z75" s="33">
        <v>1.6182236883052217E-2</v>
      </c>
      <c r="AA75" s="33">
        <v>1.6182236883052217E-2</v>
      </c>
      <c r="AB75" s="33">
        <v>1.6182236883052217E-2</v>
      </c>
      <c r="AC75" s="33">
        <v>1.6182236883052217E-2</v>
      </c>
      <c r="AD75" s="33">
        <v>3.2364473766104435E-2</v>
      </c>
      <c r="AF75" s="34"/>
      <c r="AG75" s="72">
        <v>6.8170080000000004</v>
      </c>
      <c r="AH75">
        <v>0.62</v>
      </c>
      <c r="AI75">
        <v>17.5</v>
      </c>
      <c r="AJ75" s="13">
        <f t="shared" ref="AJ75:AJ138" si="1">-0.957+54.293*AH75-52.894*AH75^2+28.321*AH75^3</f>
        <v>19.121893687999997</v>
      </c>
    </row>
    <row r="76" spans="1:36">
      <c r="A76" s="26">
        <v>338.8</v>
      </c>
      <c r="B76" s="6">
        <v>9.3780809999999999</v>
      </c>
      <c r="C76" s="28">
        <v>71.134020000000007</v>
      </c>
      <c r="D76" s="28">
        <v>71.134020000000007</v>
      </c>
      <c r="E76" s="29">
        <v>69.587630000000004</v>
      </c>
      <c r="F76" s="28">
        <v>0</v>
      </c>
      <c r="G76" s="28">
        <v>0.70680599999999993</v>
      </c>
      <c r="H76" s="28">
        <v>4.1194030000000001</v>
      </c>
      <c r="I76" s="28">
        <v>17.268039999999999</v>
      </c>
      <c r="J76" s="28">
        <v>7.2164950000000001</v>
      </c>
      <c r="L76" s="14">
        <v>222.5</v>
      </c>
      <c r="M76" s="32">
        <v>5.8380000000000001</v>
      </c>
      <c r="N76" s="33"/>
      <c r="O76" s="33"/>
      <c r="P76" s="33">
        <v>15.907780979827089</v>
      </c>
      <c r="Q76" s="33">
        <v>83.68876080691642</v>
      </c>
      <c r="R76" s="33">
        <v>8.645533141210375E-2</v>
      </c>
      <c r="S76" s="33">
        <v>0</v>
      </c>
      <c r="T76" s="33">
        <v>5.7636887608069162E-2</v>
      </c>
      <c r="U76" s="33">
        <v>4.3227665706051875E-2</v>
      </c>
      <c r="V76" s="33">
        <v>0</v>
      </c>
      <c r="W76" s="33">
        <v>0</v>
      </c>
      <c r="X76" s="33">
        <v>1.4409221902017291E-2</v>
      </c>
      <c r="Y76" s="33">
        <v>0</v>
      </c>
      <c r="Z76" s="33">
        <v>4.3227665706051875E-2</v>
      </c>
      <c r="AA76" s="33">
        <v>0</v>
      </c>
      <c r="AB76" s="33">
        <v>0</v>
      </c>
      <c r="AC76" s="33">
        <v>1.4409221902017291E-2</v>
      </c>
      <c r="AD76" s="33">
        <v>0</v>
      </c>
      <c r="AF76" s="34"/>
      <c r="AG76" s="72">
        <v>6.8375919999999901</v>
      </c>
      <c r="AH76">
        <v>0.627</v>
      </c>
      <c r="AI76">
        <v>17.7</v>
      </c>
      <c r="AJ76" s="13">
        <f t="shared" si="1"/>
        <v>19.271442292443002</v>
      </c>
    </row>
    <row r="77" spans="1:36">
      <c r="A77" s="26">
        <v>339.8</v>
      </c>
      <c r="B77" s="6">
        <v>9.4107599999999998</v>
      </c>
      <c r="C77" s="28">
        <v>72.965119999999999</v>
      </c>
      <c r="D77" s="28">
        <v>72.965119999999999</v>
      </c>
      <c r="E77" s="29">
        <v>70.930229999999995</v>
      </c>
      <c r="F77" s="28">
        <v>0</v>
      </c>
      <c r="G77" s="28">
        <v>0.72403600000000001</v>
      </c>
      <c r="H77" s="28">
        <v>5.8372089999999996</v>
      </c>
      <c r="I77" s="28">
        <v>12.5</v>
      </c>
      <c r="J77" s="28">
        <v>7.8488369999999996</v>
      </c>
      <c r="L77" s="14">
        <v>227.5</v>
      </c>
      <c r="M77" s="32">
        <v>5.95</v>
      </c>
      <c r="N77" s="33"/>
      <c r="O77" s="33"/>
      <c r="P77" s="33">
        <v>23.205422532068607</v>
      </c>
      <c r="Q77" s="33">
        <v>76.113785905185026</v>
      </c>
      <c r="R77" s="33">
        <v>0.21271637321062889</v>
      </c>
      <c r="S77" s="33">
        <v>3.9667388943707017E-3</v>
      </c>
      <c r="T77" s="33">
        <v>5.8013556330171516E-2</v>
      </c>
      <c r="U77" s="33">
        <v>0.13536496477040019</v>
      </c>
      <c r="V77" s="33">
        <v>3.8675704220114342E-2</v>
      </c>
      <c r="W77" s="33">
        <v>0</v>
      </c>
      <c r="X77" s="33">
        <v>0</v>
      </c>
      <c r="Y77" s="33">
        <v>0</v>
      </c>
      <c r="Z77" s="33">
        <v>1.9337852110057171E-2</v>
      </c>
      <c r="AA77" s="33">
        <v>5.8013556330171516E-2</v>
      </c>
      <c r="AB77" s="33">
        <v>1.9337852110057171E-2</v>
      </c>
      <c r="AC77" s="33">
        <v>1.9337852110057171E-2</v>
      </c>
      <c r="AD77" s="33">
        <v>0</v>
      </c>
      <c r="AF77" s="34"/>
      <c r="AG77" s="72">
        <v>6.8581759999999896</v>
      </c>
      <c r="AH77">
        <v>0.61699999999999999</v>
      </c>
      <c r="AI77">
        <v>17.399999999999999</v>
      </c>
      <c r="AJ77" s="13">
        <f t="shared" si="1"/>
        <v>19.057798319273004</v>
      </c>
    </row>
    <row r="78" spans="1:36">
      <c r="A78" s="26">
        <v>340.8</v>
      </c>
      <c r="B78" s="6">
        <v>9.4434389999999997</v>
      </c>
      <c r="C78" s="28">
        <v>76.958529999999996</v>
      </c>
      <c r="D78" s="28">
        <v>76.958529999999996</v>
      </c>
      <c r="E78" s="29">
        <v>74.347160000000002</v>
      </c>
      <c r="F78" s="28">
        <v>0</v>
      </c>
      <c r="G78" s="28">
        <v>0.76340699999999995</v>
      </c>
      <c r="H78" s="28">
        <v>4.4732139999999996</v>
      </c>
      <c r="I78" s="28">
        <v>17.2043</v>
      </c>
      <c r="J78" s="28">
        <v>11.36713</v>
      </c>
      <c r="L78" s="14">
        <v>232.5</v>
      </c>
      <c r="M78" s="32">
        <v>6.0620000000000003</v>
      </c>
      <c r="N78" s="33"/>
      <c r="O78" s="33"/>
      <c r="P78" s="33">
        <v>13.348344967349696</v>
      </c>
      <c r="Q78" s="33">
        <v>86.17878856113488</v>
      </c>
      <c r="R78" s="33">
        <v>0.14636343165953614</v>
      </c>
      <c r="S78" s="33">
        <v>4.5034902049088041E-3</v>
      </c>
      <c r="T78" s="33">
        <v>0.1024544021616753</v>
      </c>
      <c r="U78" s="33">
        <v>4.3909029497860838E-2</v>
      </c>
      <c r="V78" s="33">
        <v>0</v>
      </c>
      <c r="W78" s="33">
        <v>1.4636343165953613E-2</v>
      </c>
      <c r="X78" s="33">
        <v>4.3909029497860838E-2</v>
      </c>
      <c r="Y78" s="33">
        <v>0</v>
      </c>
      <c r="Z78" s="33">
        <v>1.4636343165953613E-2</v>
      </c>
      <c r="AA78" s="33">
        <v>0</v>
      </c>
      <c r="AB78" s="33">
        <v>0</v>
      </c>
      <c r="AC78" s="33">
        <v>1.4636343165953613E-2</v>
      </c>
      <c r="AD78" s="33">
        <v>0</v>
      </c>
      <c r="AF78" s="34"/>
      <c r="AG78" s="72">
        <v>6.87875999999999</v>
      </c>
      <c r="AH78">
        <v>0.626</v>
      </c>
      <c r="AI78">
        <v>17.600000000000001</v>
      </c>
      <c r="AJ78" s="13">
        <f t="shared" si="1"/>
        <v>19.250077298695999</v>
      </c>
    </row>
    <row r="79" spans="1:36">
      <c r="A79" s="26">
        <v>341.8</v>
      </c>
      <c r="B79" s="6">
        <v>9.4761179999999996</v>
      </c>
      <c r="C79" s="28">
        <v>69.115440000000007</v>
      </c>
      <c r="D79" s="28">
        <v>69.115440000000007</v>
      </c>
      <c r="E79" s="29">
        <v>66.266869999999997</v>
      </c>
      <c r="F79" s="28">
        <v>0</v>
      </c>
      <c r="G79" s="28">
        <v>0.68209900000000001</v>
      </c>
      <c r="H79" s="28">
        <v>3.2928570000000001</v>
      </c>
      <c r="I79" s="28">
        <v>20.989509999999999</v>
      </c>
      <c r="J79" s="28">
        <v>10.794600000000001</v>
      </c>
      <c r="L79" s="14">
        <v>237.5</v>
      </c>
      <c r="M79" s="32">
        <v>6.1740000000000004</v>
      </c>
      <c r="N79" s="33"/>
      <c r="O79" s="33"/>
      <c r="P79" s="33">
        <v>19.548407052273429</v>
      </c>
      <c r="Q79" s="33">
        <v>79.925765542839471</v>
      </c>
      <c r="R79" s="33">
        <v>0.17012063099288585</v>
      </c>
      <c r="S79" s="33">
        <v>0</v>
      </c>
      <c r="T79" s="33">
        <v>6.186204763377668E-2</v>
      </c>
      <c r="U79" s="33">
        <v>9.2793071450665024E-2</v>
      </c>
      <c r="V79" s="33">
        <v>1.546551190844417E-2</v>
      </c>
      <c r="W79" s="33">
        <v>0</v>
      </c>
      <c r="X79" s="33">
        <v>3.093102381688834E-2</v>
      </c>
      <c r="Y79" s="33">
        <v>0</v>
      </c>
      <c r="Z79" s="33">
        <v>1.546551190844417E-2</v>
      </c>
      <c r="AA79" s="33">
        <v>0</v>
      </c>
      <c r="AB79" s="33">
        <v>1.546551190844417E-2</v>
      </c>
      <c r="AC79" s="33">
        <v>1.546551190844417E-2</v>
      </c>
      <c r="AD79" s="33">
        <v>0</v>
      </c>
      <c r="AF79" s="34"/>
      <c r="AG79" s="72">
        <v>6.8993439999999904</v>
      </c>
      <c r="AH79">
        <v>0.63200000000000001</v>
      </c>
      <c r="AI79">
        <v>17.8</v>
      </c>
      <c r="AJ79" s="13">
        <f t="shared" si="1"/>
        <v>19.378281993728002</v>
      </c>
    </row>
    <row r="80" spans="1:36">
      <c r="A80" s="26">
        <v>342.8</v>
      </c>
      <c r="B80" s="6">
        <v>9.5087970000000013</v>
      </c>
      <c r="C80" s="28">
        <v>72.569909999999993</v>
      </c>
      <c r="D80" s="28">
        <v>72.569909999999993</v>
      </c>
      <c r="E80" s="29">
        <v>70.306259999999995</v>
      </c>
      <c r="F80" s="28">
        <v>0</v>
      </c>
      <c r="G80" s="28">
        <v>0.71934599999999993</v>
      </c>
      <c r="H80" s="28">
        <v>4.3951609999999999</v>
      </c>
      <c r="I80" s="28">
        <v>16.511320000000001</v>
      </c>
      <c r="J80" s="28">
        <v>8.5219710000000006</v>
      </c>
      <c r="L80" s="14">
        <v>242.5</v>
      </c>
      <c r="M80" s="32">
        <v>6.2859999999999996</v>
      </c>
      <c r="N80" s="33"/>
      <c r="O80" s="33"/>
      <c r="P80" s="33">
        <v>17.071033046755865</v>
      </c>
      <c r="Q80" s="33">
        <v>82.193862817713423</v>
      </c>
      <c r="R80" s="33">
        <v>0.23709768120494257</v>
      </c>
      <c r="S80" s="33">
        <v>4.0529518154691037E-3</v>
      </c>
      <c r="T80" s="33">
        <v>0.13830698070288316</v>
      </c>
      <c r="U80" s="33">
        <v>0.15806512080329504</v>
      </c>
      <c r="V80" s="33">
        <v>0</v>
      </c>
      <c r="W80" s="33">
        <v>3.9516280200823761E-2</v>
      </c>
      <c r="X80" s="33">
        <v>1.9758140100411881E-2</v>
      </c>
      <c r="Y80" s="33">
        <v>0</v>
      </c>
      <c r="Z80" s="33">
        <v>1.9758140100411881E-2</v>
      </c>
      <c r="AA80" s="33">
        <v>1.9758140100411881E-2</v>
      </c>
      <c r="AB80" s="33">
        <v>0</v>
      </c>
      <c r="AC80" s="33">
        <v>3.9516280200823761E-2</v>
      </c>
      <c r="AD80" s="33">
        <v>0</v>
      </c>
      <c r="AF80" s="34"/>
      <c r="AG80" s="72">
        <v>6.9816799999999901</v>
      </c>
      <c r="AH80">
        <v>0.629</v>
      </c>
      <c r="AI80">
        <v>17.7</v>
      </c>
      <c r="AJ80" s="13">
        <f t="shared" si="1"/>
        <v>19.314174716669001</v>
      </c>
    </row>
    <row r="81" spans="1:36">
      <c r="A81" s="26">
        <v>343.8</v>
      </c>
      <c r="B81" s="6">
        <v>9.5414760000000012</v>
      </c>
      <c r="C81" s="28">
        <v>65.662649999999999</v>
      </c>
      <c r="D81" s="28">
        <v>65.662649999999999</v>
      </c>
      <c r="E81" s="29">
        <v>59.638550000000002</v>
      </c>
      <c r="F81" s="28">
        <v>0.301205</v>
      </c>
      <c r="G81" s="28">
        <v>0.63578299999999999</v>
      </c>
      <c r="H81" s="28">
        <v>2.831169</v>
      </c>
      <c r="I81" s="28">
        <v>23.192769999999999</v>
      </c>
      <c r="J81" s="28">
        <v>12.650600000000001</v>
      </c>
      <c r="L81" s="14">
        <v>247.5</v>
      </c>
      <c r="M81" s="32">
        <v>6.3979999999999997</v>
      </c>
      <c r="N81" s="33"/>
      <c r="O81" s="33"/>
      <c r="P81" s="33">
        <v>17.25218417075239</v>
      </c>
      <c r="Q81" s="33">
        <v>81.947874811073845</v>
      </c>
      <c r="R81" s="33">
        <v>0.32347845320160729</v>
      </c>
      <c r="S81" s="33">
        <v>9.2159103476241386E-3</v>
      </c>
      <c r="T81" s="33">
        <v>0.10782615106720243</v>
      </c>
      <c r="U81" s="33">
        <v>0.1257971762450695</v>
      </c>
      <c r="V81" s="33">
        <v>0</v>
      </c>
      <c r="W81" s="33">
        <v>0</v>
      </c>
      <c r="X81" s="33">
        <v>1.797102517786707E-2</v>
      </c>
      <c r="Y81" s="33">
        <v>0</v>
      </c>
      <c r="Z81" s="33">
        <v>5.3913075533601217E-2</v>
      </c>
      <c r="AA81" s="33">
        <v>0</v>
      </c>
      <c r="AB81" s="33">
        <v>0</v>
      </c>
      <c r="AC81" s="33">
        <v>1.797102517786707E-2</v>
      </c>
      <c r="AD81" s="33">
        <v>0</v>
      </c>
      <c r="AF81" s="34"/>
      <c r="AG81" s="72">
        <v>7.0022639999999896</v>
      </c>
      <c r="AH81">
        <v>0.628</v>
      </c>
      <c r="AI81">
        <v>17.7</v>
      </c>
      <c r="AJ81" s="13">
        <f t="shared" si="1"/>
        <v>19.292808041792</v>
      </c>
    </row>
    <row r="82" spans="1:36">
      <c r="A82" s="26">
        <v>344.8</v>
      </c>
      <c r="B82" s="6">
        <v>9.5741550000000011</v>
      </c>
      <c r="C82" s="28">
        <v>69.767439999999993</v>
      </c>
      <c r="D82" s="28">
        <v>69.767439999999993</v>
      </c>
      <c r="E82" s="29">
        <v>66.860470000000007</v>
      </c>
      <c r="F82" s="28">
        <v>0</v>
      </c>
      <c r="G82" s="28">
        <v>0.68862299999999999</v>
      </c>
      <c r="H82" s="28">
        <v>3.58209</v>
      </c>
      <c r="I82" s="28">
        <v>19.476739999999999</v>
      </c>
      <c r="J82" s="28">
        <v>12.209300000000001</v>
      </c>
      <c r="L82" s="14">
        <v>252.5</v>
      </c>
      <c r="M82" s="32">
        <v>6.51</v>
      </c>
      <c r="N82" s="33"/>
      <c r="O82" s="33"/>
      <c r="P82" s="33">
        <v>27.390633515227446</v>
      </c>
      <c r="Q82" s="33">
        <v>71.78234990197538</v>
      </c>
      <c r="R82" s="33">
        <v>0.18056705664196593</v>
      </c>
      <c r="S82" s="33">
        <v>7.5199411144375805E-3</v>
      </c>
      <c r="T82" s="33">
        <v>1.388977358784353E-2</v>
      </c>
      <c r="U82" s="33">
        <v>0.13889773587843532</v>
      </c>
      <c r="V82" s="33">
        <v>4.1669320763530596E-2</v>
      </c>
      <c r="W82" s="33">
        <v>5.5559094351374121E-2</v>
      </c>
      <c r="X82" s="33">
        <v>0.22223637740549648</v>
      </c>
      <c r="Y82" s="33">
        <v>2.777954717568706E-2</v>
      </c>
      <c r="Z82" s="33">
        <v>2.777954717568706E-2</v>
      </c>
      <c r="AA82" s="33">
        <v>2.777954717568706E-2</v>
      </c>
      <c r="AB82" s="33">
        <v>0</v>
      </c>
      <c r="AC82" s="33">
        <v>0</v>
      </c>
      <c r="AD82" s="33">
        <v>0</v>
      </c>
      <c r="AF82" s="34"/>
      <c r="AG82" s="72">
        <v>7.02284799999999</v>
      </c>
      <c r="AH82">
        <v>0.63</v>
      </c>
      <c r="AI82">
        <v>17.8</v>
      </c>
      <c r="AJ82" s="13">
        <f t="shared" si="1"/>
        <v>19.335542487000001</v>
      </c>
    </row>
    <row r="83" spans="1:36">
      <c r="A83" s="26">
        <v>345.8</v>
      </c>
      <c r="B83" s="6">
        <v>9.606834000000001</v>
      </c>
      <c r="C83" s="28">
        <v>62.952240000000003</v>
      </c>
      <c r="D83" s="28">
        <v>62.952240000000003</v>
      </c>
      <c r="E83" s="29">
        <v>59.448599999999999</v>
      </c>
      <c r="F83" s="28">
        <v>0</v>
      </c>
      <c r="G83" s="28">
        <v>0.61561599999999994</v>
      </c>
      <c r="H83" s="28">
        <v>2.620482</v>
      </c>
      <c r="I83" s="28">
        <v>24.2315</v>
      </c>
      <c r="J83" s="28">
        <v>14.471780000000001</v>
      </c>
      <c r="L83" s="14">
        <v>257.5</v>
      </c>
      <c r="M83" s="32">
        <v>6.6219999999999999</v>
      </c>
      <c r="N83" s="33"/>
      <c r="O83" s="33"/>
      <c r="P83" s="33">
        <v>28.585635921550814</v>
      </c>
      <c r="Q83" s="33">
        <v>68.898712221173753</v>
      </c>
      <c r="R83" s="33">
        <v>0.77877533760635231</v>
      </c>
      <c r="S83" s="33">
        <v>2.6624797866883841E-2</v>
      </c>
      <c r="T83" s="33">
        <v>0.16797115124842893</v>
      </c>
      <c r="U83" s="33">
        <v>0.24432167454316936</v>
      </c>
      <c r="V83" s="33">
        <v>0</v>
      </c>
      <c r="W83" s="33">
        <v>0</v>
      </c>
      <c r="X83" s="33">
        <v>0.70242481431161186</v>
      </c>
      <c r="Y83" s="33">
        <v>4.5810313976844257E-2</v>
      </c>
      <c r="Z83" s="33">
        <v>0.1985113605663251</v>
      </c>
      <c r="AA83" s="33">
        <v>3.054020931789617E-2</v>
      </c>
      <c r="AB83" s="33">
        <v>0</v>
      </c>
      <c r="AC83" s="33">
        <v>1.5270104658948085E-2</v>
      </c>
      <c r="AD83" s="33">
        <v>0</v>
      </c>
      <c r="AF83" s="34"/>
      <c r="AG83" s="72">
        <v>7.0640159999999899</v>
      </c>
      <c r="AH83">
        <v>0.63</v>
      </c>
      <c r="AI83">
        <v>17.8</v>
      </c>
      <c r="AJ83" s="13">
        <f t="shared" si="1"/>
        <v>19.335542487000001</v>
      </c>
    </row>
    <row r="84" spans="1:36">
      <c r="A84" s="26">
        <v>349.8</v>
      </c>
      <c r="B84" s="6">
        <v>9.7375500000000006</v>
      </c>
      <c r="C84" s="28">
        <v>62.843299999999999</v>
      </c>
      <c r="D84" s="28">
        <v>62.843299999999999</v>
      </c>
      <c r="E84" s="29">
        <v>58.158320000000003</v>
      </c>
      <c r="F84" s="28">
        <v>0.323102</v>
      </c>
      <c r="G84" s="28">
        <v>0.61538499999999996</v>
      </c>
      <c r="H84" s="28">
        <v>2.3433730000000002</v>
      </c>
      <c r="I84" s="28">
        <v>26.817450000000001</v>
      </c>
      <c r="J84" s="28">
        <v>15.508890000000001</v>
      </c>
      <c r="L84" s="14">
        <v>262.5</v>
      </c>
      <c r="M84" s="32">
        <v>6.734</v>
      </c>
      <c r="N84" s="33"/>
      <c r="O84" s="33"/>
      <c r="P84" s="33">
        <v>25.870082262322981</v>
      </c>
      <c r="Q84" s="33">
        <v>72.617774771432934</v>
      </c>
      <c r="R84" s="33">
        <v>0.48222741059154683</v>
      </c>
      <c r="S84" s="33">
        <v>8.7280979292587643E-3</v>
      </c>
      <c r="T84" s="33">
        <v>0.12764843221540945</v>
      </c>
      <c r="U84" s="33">
        <v>0.2836631827009099</v>
      </c>
      <c r="V84" s="33">
        <v>1.4183159135045495E-2</v>
      </c>
      <c r="W84" s="33">
        <v>5.6732636540181978E-2</v>
      </c>
      <c r="X84" s="33">
        <v>0.26948002356586437</v>
      </c>
      <c r="Y84" s="33">
        <v>7.0915795675227475E-2</v>
      </c>
      <c r="Z84" s="33">
        <v>2.8366318270090989E-2</v>
      </c>
      <c r="AA84" s="33">
        <v>4.2549477405136482E-2</v>
      </c>
      <c r="AB84" s="33">
        <v>0</v>
      </c>
      <c r="AC84" s="33">
        <v>0</v>
      </c>
      <c r="AD84" s="33">
        <v>1.4183159135045495E-2</v>
      </c>
      <c r="AF84" s="34"/>
      <c r="AG84" s="72">
        <v>7.0845999999999902</v>
      </c>
      <c r="AH84">
        <v>0.628</v>
      </c>
      <c r="AI84">
        <v>17.7</v>
      </c>
      <c r="AJ84" s="13">
        <f t="shared" si="1"/>
        <v>19.292808041792</v>
      </c>
    </row>
    <row r="85" spans="1:36">
      <c r="L85" s="14">
        <v>267.5</v>
      </c>
      <c r="M85" s="32">
        <v>6.8460000000000001</v>
      </c>
      <c r="N85" s="33"/>
      <c r="O85" s="33"/>
      <c r="P85" s="33">
        <v>32.821951433330412</v>
      </c>
      <c r="Q85" s="33">
        <v>65.383411188618524</v>
      </c>
      <c r="R85" s="33">
        <v>0.73263284449398247</v>
      </c>
      <c r="S85" s="33">
        <v>2.0037821387869605E-2</v>
      </c>
      <c r="T85" s="33">
        <v>0.13024583902115244</v>
      </c>
      <c r="U85" s="33">
        <v>0.22793021828701676</v>
      </c>
      <c r="V85" s="33">
        <v>0</v>
      </c>
      <c r="W85" s="33">
        <v>0</v>
      </c>
      <c r="X85" s="33">
        <v>0.30933386767523702</v>
      </c>
      <c r="Y85" s="33">
        <v>0.16280729877644054</v>
      </c>
      <c r="Z85" s="33">
        <v>6.5122919510576222E-2</v>
      </c>
      <c r="AA85" s="33">
        <v>6.5122919510576222E-2</v>
      </c>
      <c r="AB85" s="33">
        <v>0</v>
      </c>
      <c r="AC85" s="33">
        <v>0</v>
      </c>
      <c r="AD85" s="33">
        <v>0</v>
      </c>
      <c r="AF85" s="34"/>
      <c r="AG85" s="72">
        <v>7.1051839999999897</v>
      </c>
      <c r="AH85">
        <v>0.61599999999999999</v>
      </c>
      <c r="AI85">
        <v>17.3</v>
      </c>
      <c r="AJ85" s="13">
        <f t="shared" si="1"/>
        <v>19.036431535616</v>
      </c>
    </row>
    <row r="86" spans="1:36">
      <c r="L86" s="14">
        <v>272.5</v>
      </c>
      <c r="M86" s="32">
        <v>7.0021250000000004</v>
      </c>
      <c r="N86" s="33">
        <v>0.75347222222222221</v>
      </c>
      <c r="O86" s="33">
        <v>288.06073614129411</v>
      </c>
      <c r="P86" s="33">
        <v>24.159327461969575</v>
      </c>
      <c r="Q86" s="33">
        <v>73.8390712570056</v>
      </c>
      <c r="R86" s="33">
        <v>1.1208967173738991</v>
      </c>
      <c r="S86" s="33">
        <v>3.4776738453355702E-2</v>
      </c>
      <c r="T86" s="33">
        <v>0.12044002802595981</v>
      </c>
      <c r="U86" s="33">
        <v>0.40032025620496392</v>
      </c>
      <c r="V86" s="33">
        <v>0</v>
      </c>
      <c r="W86" s="33">
        <v>0</v>
      </c>
      <c r="X86" s="33">
        <v>0</v>
      </c>
      <c r="Y86" s="33">
        <v>0</v>
      </c>
      <c r="Z86" s="33">
        <v>0</v>
      </c>
      <c r="AA86" s="33">
        <v>0</v>
      </c>
      <c r="AB86" s="33">
        <v>0</v>
      </c>
      <c r="AC86" s="33">
        <v>4.0032025620496396E-2</v>
      </c>
      <c r="AD86" s="33">
        <v>0</v>
      </c>
      <c r="AF86" s="34"/>
      <c r="AG86" s="72">
        <v>7.1463519999999896</v>
      </c>
      <c r="AH86">
        <v>0.626</v>
      </c>
      <c r="AI86">
        <v>17.600000000000001</v>
      </c>
      <c r="AJ86" s="13">
        <f t="shared" si="1"/>
        <v>19.250077298695999</v>
      </c>
    </row>
    <row r="87" spans="1:36">
      <c r="L87" s="14">
        <v>273.5</v>
      </c>
      <c r="M87" s="32">
        <v>7.0421749999999994</v>
      </c>
      <c r="N87" s="33">
        <v>0.89249492900608529</v>
      </c>
      <c r="O87" s="33">
        <v>264.0553539653281</v>
      </c>
      <c r="P87" s="33">
        <v>10.571395048691775</v>
      </c>
      <c r="Q87" s="33">
        <v>87.762524932535499</v>
      </c>
      <c r="R87" s="33">
        <v>0.4927842309046111</v>
      </c>
      <c r="S87" s="33">
        <v>2.0361247455779788E-2</v>
      </c>
      <c r="T87" s="33">
        <v>4.7010527214079799E-2</v>
      </c>
      <c r="U87" s="33">
        <v>0.39892056787516128</v>
      </c>
      <c r="V87" s="33">
        <v>0</v>
      </c>
      <c r="W87" s="33">
        <v>2.346591575736243E-2</v>
      </c>
      <c r="X87" s="33">
        <v>0.37545465211779888</v>
      </c>
      <c r="Y87" s="33">
        <v>0</v>
      </c>
      <c r="Z87" s="33">
        <v>2.346591575736243E-2</v>
      </c>
      <c r="AA87" s="33">
        <v>2.346591575736243E-2</v>
      </c>
      <c r="AB87" s="33">
        <v>0</v>
      </c>
      <c r="AC87" s="33">
        <v>0</v>
      </c>
      <c r="AD87" s="33">
        <v>0</v>
      </c>
      <c r="AF87" s="34"/>
      <c r="AG87" s="72">
        <v>7.16693599999999</v>
      </c>
      <c r="AH87">
        <v>0.621</v>
      </c>
      <c r="AI87">
        <v>17.5</v>
      </c>
      <c r="AJ87" s="13">
        <f t="shared" si="1"/>
        <v>19.143257716581001</v>
      </c>
    </row>
    <row r="88" spans="1:36">
      <c r="L88" s="14">
        <v>274.5</v>
      </c>
      <c r="M88" s="32">
        <v>7.0822249999999984</v>
      </c>
      <c r="N88" s="33">
        <v>0.76870748299319724</v>
      </c>
      <c r="O88" s="33">
        <v>285.65759879911911</v>
      </c>
      <c r="P88" s="33">
        <v>22.604614782948769</v>
      </c>
      <c r="Q88" s="33">
        <v>75.127102072741494</v>
      </c>
      <c r="R88" s="33">
        <v>0.66484161126319896</v>
      </c>
      <c r="S88" s="33">
        <v>4.6760638045155262E-2</v>
      </c>
      <c r="T88" s="33">
        <v>0.11777679422068518</v>
      </c>
      <c r="U88" s="33">
        <v>0.27375831052014077</v>
      </c>
      <c r="V88" s="33">
        <v>0</v>
      </c>
      <c r="W88" s="33">
        <v>0</v>
      </c>
      <c r="X88" s="33">
        <v>0.50840829096597573</v>
      </c>
      <c r="Y88" s="33">
        <v>0</v>
      </c>
      <c r="Z88" s="33">
        <v>7.8216660148611644E-2</v>
      </c>
      <c r="AA88" s="33">
        <v>3.9108330074305822E-2</v>
      </c>
      <c r="AB88" s="33">
        <v>7.8216660148611644E-2</v>
      </c>
      <c r="AC88" s="33">
        <v>0</v>
      </c>
      <c r="AD88" s="33">
        <v>0</v>
      </c>
      <c r="AF88" s="34"/>
      <c r="AG88" s="72">
        <v>7.1875199999999904</v>
      </c>
      <c r="AH88">
        <v>0.59899999999999998</v>
      </c>
      <c r="AI88">
        <v>16.8</v>
      </c>
      <c r="AJ88" s="13">
        <f t="shared" si="1"/>
        <v>18.672887175479001</v>
      </c>
    </row>
    <row r="89" spans="1:36">
      <c r="L89" s="14">
        <v>275.5</v>
      </c>
      <c r="M89" s="32">
        <v>7.1222749999999992</v>
      </c>
      <c r="N89" s="33">
        <v>0.67128027681660896</v>
      </c>
      <c r="O89" s="33">
        <v>305.95390039616041</v>
      </c>
      <c r="P89" s="33">
        <v>31.78977412528911</v>
      </c>
      <c r="Q89" s="33">
        <v>64.918065055853546</v>
      </c>
      <c r="R89" s="33">
        <v>1.9659465577481421</v>
      </c>
      <c r="S89" s="33">
        <v>2.563453323473253E-2</v>
      </c>
      <c r="T89" s="33">
        <v>0.1972853783261278</v>
      </c>
      <c r="U89" s="33">
        <v>0.46011515181339502</v>
      </c>
      <c r="V89" s="33">
        <v>4.1828650164854091E-2</v>
      </c>
      <c r="W89" s="33">
        <v>0</v>
      </c>
      <c r="X89" s="33">
        <v>0.16731460065941636</v>
      </c>
      <c r="Y89" s="33">
        <v>0</v>
      </c>
      <c r="Z89" s="33">
        <v>4.1828650164854091E-2</v>
      </c>
      <c r="AA89" s="33">
        <v>0</v>
      </c>
      <c r="AB89" s="33">
        <v>8.3657300329708181E-2</v>
      </c>
      <c r="AC89" s="33">
        <v>4.1828650164854091E-2</v>
      </c>
      <c r="AD89" s="33">
        <v>0</v>
      </c>
      <c r="AF89" s="34"/>
      <c r="AG89" s="72">
        <v>7.2286879999999796</v>
      </c>
      <c r="AH89">
        <v>0.59399999999999997</v>
      </c>
      <c r="AI89">
        <v>16.7</v>
      </c>
      <c r="AJ89" s="13">
        <f t="shared" si="1"/>
        <v>18.565779619464003</v>
      </c>
    </row>
    <row r="90" spans="1:36">
      <c r="L90" s="14">
        <v>276.5</v>
      </c>
      <c r="M90" s="32">
        <v>7.1623249999999992</v>
      </c>
      <c r="N90" s="33">
        <v>0.77519379844961245</v>
      </c>
      <c r="O90" s="33">
        <v>283.57205157319333</v>
      </c>
      <c r="P90" s="33">
        <v>22.116301239275501</v>
      </c>
      <c r="Q90" s="33">
        <v>76.263107721639656</v>
      </c>
      <c r="R90" s="33">
        <v>0.83412774070543372</v>
      </c>
      <c r="S90" s="33">
        <v>2.4339709323021406E-2</v>
      </c>
      <c r="T90" s="33">
        <v>0.11941669886607378</v>
      </c>
      <c r="U90" s="33">
        <v>0.30981887511916112</v>
      </c>
      <c r="V90" s="33">
        <v>0</v>
      </c>
      <c r="W90" s="33">
        <v>4.7664442326024785E-2</v>
      </c>
      <c r="X90" s="33">
        <v>2.3832221163012392E-2</v>
      </c>
      <c r="Y90" s="33">
        <v>0</v>
      </c>
      <c r="Z90" s="33">
        <v>0</v>
      </c>
      <c r="AA90" s="33">
        <v>0</v>
      </c>
      <c r="AB90" s="33">
        <v>0</v>
      </c>
      <c r="AC90" s="33">
        <v>0</v>
      </c>
      <c r="AD90" s="33">
        <v>0</v>
      </c>
      <c r="AF90" s="34"/>
      <c r="AG90" s="72">
        <v>7.24927199999998</v>
      </c>
      <c r="AH90">
        <v>0.59499999999999997</v>
      </c>
      <c r="AI90">
        <v>16.7</v>
      </c>
      <c r="AJ90" s="13">
        <f t="shared" si="1"/>
        <v>18.587210154874995</v>
      </c>
    </row>
    <row r="91" spans="1:36">
      <c r="L91" s="14">
        <v>277.5</v>
      </c>
      <c r="M91" s="32">
        <v>7.202375</v>
      </c>
      <c r="N91" s="33">
        <v>0.75257731958762886</v>
      </c>
      <c r="O91" s="33">
        <v>288.50661353705743</v>
      </c>
      <c r="P91" s="33">
        <v>24.198092225572086</v>
      </c>
      <c r="Q91" s="33">
        <v>73.602530519448422</v>
      </c>
      <c r="R91" s="33">
        <v>0.7907873276330748</v>
      </c>
      <c r="S91" s="33">
        <v>4.2964812134779345E-2</v>
      </c>
      <c r="T91" s="33">
        <v>8.4318443814504471E-2</v>
      </c>
      <c r="U91" s="33">
        <v>0.3953936638165374</v>
      </c>
      <c r="V91" s="33">
        <v>0</v>
      </c>
      <c r="W91" s="33">
        <v>0</v>
      </c>
      <c r="X91" s="33">
        <v>7.9078732763307472E-2</v>
      </c>
      <c r="Y91" s="33">
        <v>0</v>
      </c>
      <c r="Z91" s="33">
        <v>3.9539366381653736E-2</v>
      </c>
      <c r="AA91" s="33">
        <v>0</v>
      </c>
      <c r="AB91" s="33">
        <v>0</v>
      </c>
      <c r="AC91" s="33">
        <v>3.9539366381653736E-2</v>
      </c>
      <c r="AD91" s="33">
        <v>0</v>
      </c>
      <c r="AF91" s="34"/>
      <c r="AG91" s="72">
        <v>7.2698559999999803</v>
      </c>
      <c r="AH91">
        <v>0.59</v>
      </c>
      <c r="AI91">
        <v>16.5</v>
      </c>
      <c r="AJ91" s="13">
        <f t="shared" si="1"/>
        <v>18.480007258999997</v>
      </c>
    </row>
    <row r="92" spans="1:36">
      <c r="L92" s="14">
        <v>278.5</v>
      </c>
      <c r="M92" s="32">
        <v>7.242424999999999</v>
      </c>
      <c r="N92" s="33">
        <v>0.79020979020979021</v>
      </c>
      <c r="O92" s="33">
        <v>286.19999995612625</v>
      </c>
      <c r="P92" s="33">
        <v>19.867549668874172</v>
      </c>
      <c r="Q92" s="33">
        <v>74.83443708609272</v>
      </c>
      <c r="R92" s="33">
        <v>2.5321386832878843</v>
      </c>
      <c r="S92" s="33">
        <v>0.12787755849144597</v>
      </c>
      <c r="T92" s="33">
        <v>3.9366228790503957E-2</v>
      </c>
      <c r="U92" s="33">
        <v>0.50642773665757701</v>
      </c>
      <c r="V92" s="33">
        <v>0</v>
      </c>
      <c r="W92" s="33">
        <v>0.11686793922867159</v>
      </c>
      <c r="X92" s="33">
        <v>3.8955979742890529E-2</v>
      </c>
      <c r="Y92" s="33">
        <v>0</v>
      </c>
      <c r="Z92" s="33">
        <v>0</v>
      </c>
      <c r="AA92" s="33">
        <v>0</v>
      </c>
      <c r="AB92" s="33">
        <v>0</v>
      </c>
      <c r="AC92" s="33">
        <v>0</v>
      </c>
      <c r="AD92" s="33">
        <v>0</v>
      </c>
      <c r="AF92" s="34"/>
      <c r="AG92" s="72">
        <v>7.3110239999999802</v>
      </c>
      <c r="AH92">
        <v>0.58699999999999997</v>
      </c>
      <c r="AI92">
        <v>16.5</v>
      </c>
      <c r="AJ92" s="13">
        <f t="shared" si="1"/>
        <v>18.415620500963001</v>
      </c>
    </row>
    <row r="93" spans="1:36">
      <c r="L93" s="14">
        <v>279.5</v>
      </c>
      <c r="M93" s="32">
        <v>7.2824749999999989</v>
      </c>
      <c r="N93" s="33">
        <v>0.7766323024054983</v>
      </c>
      <c r="O93" s="33">
        <v>282.12569330105123</v>
      </c>
      <c r="P93" s="33">
        <v>22.163566711514168</v>
      </c>
      <c r="Q93" s="33">
        <v>77.061016566187718</v>
      </c>
      <c r="R93" s="33">
        <v>0.42622243675988786</v>
      </c>
      <c r="S93" s="33">
        <v>8.2163361303110895E-3</v>
      </c>
      <c r="T93" s="33">
        <v>4.2622243675988783E-2</v>
      </c>
      <c r="U93" s="33">
        <v>0.12786673102796636</v>
      </c>
      <c r="V93" s="33">
        <v>0</v>
      </c>
      <c r="W93" s="33">
        <v>2.1311121837994391E-2</v>
      </c>
      <c r="X93" s="33">
        <v>8.5244487351977566E-2</v>
      </c>
      <c r="Y93" s="33">
        <v>0</v>
      </c>
      <c r="Z93" s="33">
        <v>0</v>
      </c>
      <c r="AA93" s="33">
        <v>4.2622243675988783E-2</v>
      </c>
      <c r="AB93" s="33">
        <v>0</v>
      </c>
      <c r="AC93" s="33">
        <v>0</v>
      </c>
      <c r="AD93" s="33">
        <v>0</v>
      </c>
      <c r="AF93" s="34"/>
      <c r="AG93" s="72">
        <v>7.3316079999999797</v>
      </c>
      <c r="AH93">
        <v>0.57499999999999996</v>
      </c>
      <c r="AI93">
        <v>16.100000000000001</v>
      </c>
      <c r="AJ93" s="13">
        <f t="shared" si="1"/>
        <v>18.157483859374999</v>
      </c>
    </row>
    <row r="94" spans="1:36">
      <c r="L94" s="14">
        <v>280.5</v>
      </c>
      <c r="M94" s="32">
        <v>7.3225249999999997</v>
      </c>
      <c r="N94" s="33">
        <v>0.80669144981412633</v>
      </c>
      <c r="O94" s="33">
        <v>277.87796061762242</v>
      </c>
      <c r="P94" s="33">
        <v>19.039414171871634</v>
      </c>
      <c r="Q94" s="33">
        <v>79.452939909541243</v>
      </c>
      <c r="R94" s="33">
        <v>0.38768037906525948</v>
      </c>
      <c r="S94" s="33">
        <v>6.0939376350282841E-2</v>
      </c>
      <c r="T94" s="33">
        <v>4.3291774149295949E-2</v>
      </c>
      <c r="U94" s="33">
        <v>0.25845358604350632</v>
      </c>
      <c r="V94" s="33">
        <v>0</v>
      </c>
      <c r="W94" s="33">
        <v>0</v>
      </c>
      <c r="X94" s="33">
        <v>0.17230239069567088</v>
      </c>
      <c r="Y94" s="33">
        <v>0</v>
      </c>
      <c r="Z94" s="33">
        <v>0</v>
      </c>
      <c r="AA94" s="33">
        <v>0</v>
      </c>
      <c r="AB94" s="33">
        <v>0</v>
      </c>
      <c r="AC94" s="33">
        <v>4.307559767391772E-2</v>
      </c>
      <c r="AD94" s="33">
        <v>0</v>
      </c>
      <c r="AF94" s="34"/>
      <c r="AG94" s="72">
        <v>7.3521919999999801</v>
      </c>
      <c r="AH94">
        <v>0.56699999999999995</v>
      </c>
      <c r="AI94">
        <v>15.8</v>
      </c>
      <c r="AJ94" s="13">
        <f t="shared" si="1"/>
        <v>17.984764446422997</v>
      </c>
    </row>
    <row r="95" spans="1:36">
      <c r="L95" s="14">
        <v>281.5</v>
      </c>
      <c r="M95" s="32">
        <v>7.3625749999999988</v>
      </c>
      <c r="N95" s="33">
        <v>0.66666666666666663</v>
      </c>
      <c r="O95" s="33">
        <v>306.83892758328204</v>
      </c>
      <c r="P95" s="33">
        <v>32.252964426877476</v>
      </c>
      <c r="Q95" s="33">
        <v>64.505928853754952</v>
      </c>
      <c r="R95" s="33">
        <v>1.8972332015810274</v>
      </c>
      <c r="S95" s="33">
        <v>3.864124258113398E-2</v>
      </c>
      <c r="T95" s="33">
        <v>7.9302942290693262E-2</v>
      </c>
      <c r="U95" s="33">
        <v>0.51383399209486169</v>
      </c>
      <c r="V95" s="33">
        <v>0</v>
      </c>
      <c r="W95" s="33">
        <v>0.15810276679841898</v>
      </c>
      <c r="X95" s="33">
        <v>3.9525691699604744E-2</v>
      </c>
      <c r="Y95" s="33">
        <v>0</v>
      </c>
      <c r="Z95" s="33">
        <v>0</v>
      </c>
      <c r="AA95" s="33">
        <v>3.9525691699604744E-2</v>
      </c>
      <c r="AB95" s="33">
        <v>0</v>
      </c>
      <c r="AC95" s="33">
        <v>3.9525691699604744E-2</v>
      </c>
      <c r="AD95" s="33">
        <v>0</v>
      </c>
      <c r="AF95" s="34"/>
      <c r="AG95" s="72">
        <v>7.3933599999999799</v>
      </c>
      <c r="AH95">
        <v>0.57299999999999995</v>
      </c>
      <c r="AI95">
        <v>16</v>
      </c>
      <c r="AJ95" s="13">
        <f t="shared" si="1"/>
        <v>18.114355887957</v>
      </c>
    </row>
    <row r="96" spans="1:36">
      <c r="L96" s="14">
        <v>282.5</v>
      </c>
      <c r="M96" s="32">
        <v>7.4026249999999996</v>
      </c>
      <c r="N96" s="33">
        <v>0.7056737588652483</v>
      </c>
      <c r="O96" s="33">
        <v>296.77235945469386</v>
      </c>
      <c r="P96" s="33">
        <v>28.925789257892582</v>
      </c>
      <c r="Q96" s="33">
        <v>69.35219352193522</v>
      </c>
      <c r="R96" s="33">
        <v>0.65600656006560065</v>
      </c>
      <c r="S96" s="33">
        <v>0.49200492004920049</v>
      </c>
      <c r="T96" s="33">
        <v>0</v>
      </c>
      <c r="U96" s="33">
        <v>0.4510045100451005</v>
      </c>
      <c r="V96" s="33">
        <v>0</v>
      </c>
      <c r="W96" s="33">
        <v>4.1000410004100041E-2</v>
      </c>
      <c r="X96" s="33">
        <v>4.1000410004100041E-2</v>
      </c>
      <c r="Y96" s="33">
        <v>0</v>
      </c>
      <c r="Z96" s="33">
        <v>0</v>
      </c>
      <c r="AA96" s="33">
        <v>0</v>
      </c>
      <c r="AB96" s="33">
        <v>0</v>
      </c>
      <c r="AC96" s="33">
        <v>0</v>
      </c>
      <c r="AD96" s="33">
        <v>0</v>
      </c>
      <c r="AF96" s="34"/>
      <c r="AG96" s="72">
        <v>7.4139439999999803</v>
      </c>
      <c r="AH96">
        <v>0.57999999999999996</v>
      </c>
      <c r="AI96">
        <v>16.2</v>
      </c>
      <c r="AJ96" s="13">
        <f t="shared" si="1"/>
        <v>18.265165351999997</v>
      </c>
    </row>
    <row r="97" spans="12:36">
      <c r="L97" s="14">
        <v>283.5</v>
      </c>
      <c r="M97" s="32">
        <v>7.4426749999999995</v>
      </c>
      <c r="N97" s="33">
        <v>0.76310272536687629</v>
      </c>
      <c r="O97" s="33">
        <v>283.59906224638314</v>
      </c>
      <c r="P97" s="33">
        <v>23.670484285578912</v>
      </c>
      <c r="Q97" s="33">
        <v>76.24828566328074</v>
      </c>
      <c r="R97" s="33">
        <v>4.0142633829574462E-2</v>
      </c>
      <c r="S97" s="33">
        <v>1.747701773324645E-4</v>
      </c>
      <c r="T97" s="33">
        <v>0</v>
      </c>
      <c r="U97" s="33">
        <v>2.892772533761901E-2</v>
      </c>
      <c r="V97" s="33">
        <v>0</v>
      </c>
      <c r="W97" s="33">
        <v>2.4066327235955911E-3</v>
      </c>
      <c r="X97" s="33">
        <v>3.2248878496180925E-3</v>
      </c>
      <c r="Y97" s="33">
        <v>0</v>
      </c>
      <c r="Z97" s="33">
        <v>0</v>
      </c>
      <c r="AA97" s="33">
        <v>0</v>
      </c>
      <c r="AB97" s="33">
        <v>0</v>
      </c>
      <c r="AC97" s="33">
        <v>0</v>
      </c>
      <c r="AD97" s="33">
        <v>0</v>
      </c>
      <c r="AF97" s="34"/>
      <c r="AG97" s="72">
        <v>7.4345279999999798</v>
      </c>
      <c r="AH97">
        <v>0.60399999999999998</v>
      </c>
      <c r="AI97">
        <v>17</v>
      </c>
      <c r="AJ97" s="13">
        <f t="shared" si="1"/>
        <v>18.779894673344</v>
      </c>
    </row>
    <row r="98" spans="12:36">
      <c r="L98" s="14">
        <v>284.5</v>
      </c>
      <c r="M98" s="32">
        <v>7.4827249999999985</v>
      </c>
      <c r="N98" s="33">
        <v>0.83557046979865768</v>
      </c>
      <c r="O98" s="33">
        <v>272.64742824682014</v>
      </c>
      <c r="P98" s="33">
        <v>16.235042862988138</v>
      </c>
      <c r="Q98" s="33">
        <v>82.500523936409095</v>
      </c>
      <c r="R98" s="33">
        <v>0.93185832759498222</v>
      </c>
      <c r="S98" s="33">
        <v>2.195543047613345E-2</v>
      </c>
      <c r="T98" s="33">
        <v>4.1415925670888101E-2</v>
      </c>
      <c r="U98" s="33">
        <v>0.18637166551899645</v>
      </c>
      <c r="V98" s="33">
        <v>0</v>
      </c>
      <c r="W98" s="33">
        <v>0</v>
      </c>
      <c r="X98" s="33">
        <v>0</v>
      </c>
      <c r="Y98" s="33">
        <v>0</v>
      </c>
      <c r="Z98" s="33">
        <v>0</v>
      </c>
      <c r="AA98" s="33">
        <v>0</v>
      </c>
      <c r="AB98" s="33">
        <v>0</v>
      </c>
      <c r="AC98" s="33">
        <v>0</v>
      </c>
      <c r="AD98" s="33">
        <v>0</v>
      </c>
      <c r="AF98" s="34"/>
      <c r="AG98" s="72">
        <v>7.4756959999999797</v>
      </c>
      <c r="AH98">
        <v>0.56299999999999994</v>
      </c>
      <c r="AI98">
        <v>15.7</v>
      </c>
      <c r="AJ98" s="13">
        <f t="shared" si="1"/>
        <v>17.898183618586998</v>
      </c>
    </row>
    <row r="99" spans="12:36">
      <c r="L99" s="14">
        <v>286.5</v>
      </c>
      <c r="M99" s="32">
        <v>7.5628249999999992</v>
      </c>
      <c r="N99" s="33">
        <v>0.64309764309764306</v>
      </c>
      <c r="O99" s="33">
        <v>309.54678592189168</v>
      </c>
      <c r="P99" s="33">
        <v>35.108266783720829</v>
      </c>
      <c r="Q99" s="33">
        <v>63.261122223496955</v>
      </c>
      <c r="R99" s="33">
        <v>1.0764327079914404</v>
      </c>
      <c r="S99" s="33">
        <v>1.5961930795053796E-2</v>
      </c>
      <c r="T99" s="33">
        <v>0</v>
      </c>
      <c r="U99" s="33">
        <v>0.20700628999835391</v>
      </c>
      <c r="V99" s="33">
        <v>0.16560503199868315</v>
      </c>
      <c r="W99" s="33">
        <v>0</v>
      </c>
      <c r="X99" s="33">
        <v>0</v>
      </c>
      <c r="Y99" s="33">
        <v>0</v>
      </c>
      <c r="Z99" s="33">
        <v>8.2802515999341575E-2</v>
      </c>
      <c r="AA99" s="33">
        <v>0</v>
      </c>
      <c r="AB99" s="33">
        <v>0</v>
      </c>
      <c r="AC99" s="33">
        <v>0</v>
      </c>
      <c r="AD99" s="33">
        <v>0</v>
      </c>
      <c r="AF99" s="34"/>
      <c r="AG99" s="72">
        <v>7.4962799999999801</v>
      </c>
      <c r="AH99">
        <v>0.54100000000000004</v>
      </c>
      <c r="AI99">
        <v>15.1</v>
      </c>
      <c r="AJ99" s="13">
        <f t="shared" si="1"/>
        <v>17.418803249141</v>
      </c>
    </row>
    <row r="100" spans="12:36">
      <c r="L100" s="14">
        <v>287.5</v>
      </c>
      <c r="M100" s="32">
        <v>7.602875</v>
      </c>
      <c r="N100" s="33">
        <v>0.79</v>
      </c>
      <c r="O100" s="33">
        <v>279.69309403945522</v>
      </c>
      <c r="P100" s="33">
        <v>20.846321171484313</v>
      </c>
      <c r="Q100" s="33">
        <v>78.421874883202889</v>
      </c>
      <c r="R100" s="33">
        <v>0.35157486102701718</v>
      </c>
      <c r="S100" s="33">
        <v>7.9733490806977673E-3</v>
      </c>
      <c r="T100" s="33">
        <v>6.2042622534179505E-2</v>
      </c>
      <c r="U100" s="33">
        <v>0.20680874178059835</v>
      </c>
      <c r="V100" s="33">
        <v>0</v>
      </c>
      <c r="W100" s="33">
        <v>2.0680874178059836E-2</v>
      </c>
      <c r="X100" s="33">
        <v>6.2042622534179498E-2</v>
      </c>
      <c r="Y100" s="33">
        <v>0</v>
      </c>
      <c r="Z100" s="33">
        <v>0</v>
      </c>
      <c r="AA100" s="33">
        <v>0</v>
      </c>
      <c r="AB100" s="33">
        <v>0</v>
      </c>
      <c r="AC100" s="33">
        <v>0</v>
      </c>
      <c r="AD100" s="33">
        <v>0</v>
      </c>
      <c r="AF100" s="34"/>
      <c r="AG100" s="72">
        <v>7.5168639999999796</v>
      </c>
      <c r="AH100">
        <v>0.53600000000000003</v>
      </c>
      <c r="AI100">
        <v>14.9</v>
      </c>
      <c r="AJ100" s="13">
        <f t="shared" si="1"/>
        <v>17.308982744575999</v>
      </c>
    </row>
    <row r="101" spans="12:36">
      <c r="L101" s="14">
        <v>288.5</v>
      </c>
      <c r="M101" s="32">
        <v>7.6429249999999991</v>
      </c>
      <c r="N101" s="33">
        <v>0.76</v>
      </c>
      <c r="O101" s="33">
        <v>286.74359461582549</v>
      </c>
      <c r="P101" s="33">
        <v>23.539664837477936</v>
      </c>
      <c r="Q101" s="33">
        <v>74.542271985346801</v>
      </c>
      <c r="R101" s="33">
        <v>1.471229052342371</v>
      </c>
      <c r="S101" s="33">
        <v>1.7725651233040613E-2</v>
      </c>
      <c r="T101" s="33">
        <v>0.12260242102853092</v>
      </c>
      <c r="U101" s="33">
        <v>0.18390363154279638</v>
      </c>
      <c r="V101" s="33">
        <v>0</v>
      </c>
      <c r="W101" s="33">
        <v>4.086747367617697E-2</v>
      </c>
      <c r="X101" s="33">
        <v>4.086747367617697E-2</v>
      </c>
      <c r="Y101" s="33">
        <v>0</v>
      </c>
      <c r="Z101" s="33">
        <v>0</v>
      </c>
      <c r="AA101" s="33">
        <v>0</v>
      </c>
      <c r="AB101" s="33">
        <v>2.0433736838088485E-2</v>
      </c>
      <c r="AC101" s="33">
        <v>0</v>
      </c>
      <c r="AD101" s="33">
        <v>0</v>
      </c>
      <c r="AF101" s="34"/>
      <c r="AG101" s="72">
        <v>7.5580319999999803</v>
      </c>
      <c r="AH101">
        <v>0.53700000000000003</v>
      </c>
      <c r="AI101">
        <v>14.9</v>
      </c>
      <c r="AJ101" s="13">
        <f t="shared" si="1"/>
        <v>17.330975581112998</v>
      </c>
    </row>
    <row r="102" spans="12:36">
      <c r="L102" s="14">
        <v>289.5</v>
      </c>
      <c r="M102" s="32">
        <v>7.6829749999999981</v>
      </c>
      <c r="N102" s="33">
        <v>0.80303030303030298</v>
      </c>
      <c r="O102" s="33">
        <v>280.63263231640667</v>
      </c>
      <c r="P102" s="33">
        <v>19.105939987752603</v>
      </c>
      <c r="Q102" s="33">
        <v>77.893447642375989</v>
      </c>
      <c r="R102" s="33">
        <v>2.0208205756276789</v>
      </c>
      <c r="S102" s="33">
        <v>4.0710157379988218E-2</v>
      </c>
      <c r="T102" s="33">
        <v>6.145667989094375E-2</v>
      </c>
      <c r="U102" s="33">
        <v>0.42865890998162892</v>
      </c>
      <c r="V102" s="33">
        <v>0</v>
      </c>
      <c r="W102" s="33">
        <v>0</v>
      </c>
      <c r="X102" s="33">
        <v>0</v>
      </c>
      <c r="Y102" s="33">
        <v>0</v>
      </c>
      <c r="Z102" s="33">
        <v>0</v>
      </c>
      <c r="AA102" s="33">
        <v>0</v>
      </c>
      <c r="AB102" s="33">
        <v>0</v>
      </c>
      <c r="AC102" s="33">
        <v>0</v>
      </c>
      <c r="AD102" s="33">
        <v>0</v>
      </c>
      <c r="AF102" s="34"/>
      <c r="AG102" s="72">
        <v>7.5786159999999798</v>
      </c>
      <c r="AH102">
        <v>0.54900000000000004</v>
      </c>
      <c r="AI102">
        <v>15.3</v>
      </c>
      <c r="AJ102" s="13">
        <f t="shared" si="1"/>
        <v>17.593804274829001</v>
      </c>
    </row>
    <row r="103" spans="12:36">
      <c r="L103" s="14">
        <v>290.5</v>
      </c>
      <c r="M103" s="32">
        <v>7.7230249999999998</v>
      </c>
      <c r="N103" s="33">
        <v>0.71186440677966101</v>
      </c>
      <c r="O103" s="33">
        <v>302.64386881262737</v>
      </c>
      <c r="P103" s="33">
        <v>26.909763609837036</v>
      </c>
      <c r="Q103" s="33">
        <v>66.482945389009146</v>
      </c>
      <c r="R103" s="33">
        <v>1.9984456798481918</v>
      </c>
      <c r="S103" s="33">
        <v>3.8142825811250225E-2</v>
      </c>
      <c r="T103" s="33">
        <v>4.1551840868130716</v>
      </c>
      <c r="U103" s="33">
        <v>0</v>
      </c>
      <c r="V103" s="33">
        <v>0</v>
      </c>
      <c r="W103" s="33">
        <v>0.37594522690213505</v>
      </c>
      <c r="X103" s="33">
        <v>0</v>
      </c>
      <c r="Y103" s="33">
        <v>0</v>
      </c>
      <c r="Z103" s="33">
        <v>0</v>
      </c>
      <c r="AA103" s="33">
        <v>0</v>
      </c>
      <c r="AB103" s="33">
        <v>0</v>
      </c>
      <c r="AC103" s="33">
        <v>0</v>
      </c>
      <c r="AD103" s="33">
        <v>3.9573181779172115E-2</v>
      </c>
      <c r="AF103" s="34"/>
      <c r="AG103" s="72">
        <v>7.5991999999999802</v>
      </c>
      <c r="AH103">
        <v>0.56100000000000005</v>
      </c>
      <c r="AI103">
        <v>15.7</v>
      </c>
      <c r="AJ103" s="13">
        <f t="shared" si="1"/>
        <v>17.854833166401001</v>
      </c>
    </row>
    <row r="104" spans="12:36">
      <c r="L104" s="14">
        <v>291.5</v>
      </c>
      <c r="M104" s="32">
        <v>7.7630749999999988</v>
      </c>
      <c r="N104" s="33">
        <v>0.8571428571428571</v>
      </c>
      <c r="O104" s="33">
        <v>271.92265376105263</v>
      </c>
      <c r="P104" s="33">
        <v>13.821989528795811</v>
      </c>
      <c r="Q104" s="33">
        <v>82.931937172774866</v>
      </c>
      <c r="R104" s="33">
        <v>2.1989528795811517</v>
      </c>
      <c r="S104" s="33">
        <v>0.26178010471204188</v>
      </c>
      <c r="T104" s="33">
        <v>0.15706806282722513</v>
      </c>
      <c r="U104" s="33">
        <v>0.44502617801047123</v>
      </c>
      <c r="V104" s="33">
        <v>0</v>
      </c>
      <c r="W104" s="33">
        <v>5.2356020942408384E-2</v>
      </c>
      <c r="X104" s="33">
        <v>5.2356020942408384E-2</v>
      </c>
      <c r="Y104" s="33">
        <v>0</v>
      </c>
      <c r="Z104" s="33">
        <v>0</v>
      </c>
      <c r="AA104" s="33">
        <v>0</v>
      </c>
      <c r="AB104" s="33">
        <v>0</v>
      </c>
      <c r="AC104" s="33">
        <v>0</v>
      </c>
      <c r="AD104" s="33">
        <v>0</v>
      </c>
      <c r="AF104" s="34"/>
      <c r="AG104" s="72">
        <v>7.6403679999999703</v>
      </c>
      <c r="AH104">
        <v>0.56699999999999995</v>
      </c>
      <c r="AI104">
        <v>15.8</v>
      </c>
      <c r="AJ104" s="13">
        <f t="shared" si="1"/>
        <v>17.984764446422997</v>
      </c>
    </row>
    <row r="105" spans="12:36">
      <c r="L105" s="14">
        <v>292.5</v>
      </c>
      <c r="M105" s="32">
        <v>7.8031249999999996</v>
      </c>
      <c r="N105" s="33">
        <v>0.72566371681415931</v>
      </c>
      <c r="O105" s="33">
        <v>293.21657763159442</v>
      </c>
      <c r="P105" s="33">
        <v>26.898047722342731</v>
      </c>
      <c r="Q105" s="33">
        <v>71.149674620390456</v>
      </c>
      <c r="R105" s="33">
        <v>0.97613882863340562</v>
      </c>
      <c r="S105" s="33">
        <v>0.29826464208242948</v>
      </c>
      <c r="T105" s="33">
        <v>0.16268980477223427</v>
      </c>
      <c r="U105" s="33">
        <v>0.29826464208242948</v>
      </c>
      <c r="V105" s="33">
        <v>0</v>
      </c>
      <c r="W105" s="33">
        <v>5.4229934924078092E-2</v>
      </c>
      <c r="X105" s="33">
        <v>2.7114967462039046E-2</v>
      </c>
      <c r="Y105" s="33">
        <v>0</v>
      </c>
      <c r="Z105" s="33">
        <v>0</v>
      </c>
      <c r="AA105" s="33">
        <v>0</v>
      </c>
      <c r="AB105" s="33">
        <v>0</v>
      </c>
      <c r="AC105" s="33">
        <v>0</v>
      </c>
      <c r="AD105" s="33">
        <v>0</v>
      </c>
      <c r="AF105" s="34"/>
      <c r="AG105" s="72">
        <v>7.6609519999999698</v>
      </c>
      <c r="AH105">
        <v>0.64</v>
      </c>
      <c r="AI105">
        <v>18.100000000000001</v>
      </c>
      <c r="AJ105" s="13">
        <f t="shared" si="1"/>
        <v>19.549317824000003</v>
      </c>
    </row>
    <row r="106" spans="12:36">
      <c r="L106" s="14">
        <v>293.5</v>
      </c>
      <c r="M106" s="32">
        <v>7.8431749999999996</v>
      </c>
      <c r="N106" s="33">
        <v>0.73310810810810811</v>
      </c>
      <c r="O106" s="33">
        <v>290.51788255305041</v>
      </c>
      <c r="P106" s="33">
        <v>26.410363560384454</v>
      </c>
      <c r="Q106" s="33">
        <v>72.544922691182606</v>
      </c>
      <c r="R106" s="33">
        <v>0.20894274968658588</v>
      </c>
      <c r="S106" s="33">
        <v>0.27162557459256165</v>
      </c>
      <c r="T106" s="33">
        <v>0.22983702465524447</v>
      </c>
      <c r="U106" s="33">
        <v>0.20894274968658588</v>
      </c>
      <c r="V106" s="33">
        <v>0</v>
      </c>
      <c r="W106" s="33">
        <v>2.0894274968658588E-2</v>
      </c>
      <c r="X106" s="33">
        <v>4.1788549937317176E-2</v>
      </c>
      <c r="Y106" s="33">
        <v>0</v>
      </c>
      <c r="Z106" s="33">
        <v>0</v>
      </c>
      <c r="AA106" s="33">
        <v>0</v>
      </c>
      <c r="AB106" s="33">
        <v>0</v>
      </c>
      <c r="AC106" s="33">
        <v>0</v>
      </c>
      <c r="AD106" s="33">
        <v>0</v>
      </c>
      <c r="AF106" s="34"/>
      <c r="AG106" s="72">
        <v>7.6815359999999702</v>
      </c>
      <c r="AH106">
        <v>0.61199999999999999</v>
      </c>
      <c r="AI106" s="11">
        <v>17.2</v>
      </c>
      <c r="AJ106" s="13">
        <f t="shared" si="1"/>
        <v>18.950951565888005</v>
      </c>
    </row>
    <row r="107" spans="12:36">
      <c r="L107" s="14">
        <v>294.5</v>
      </c>
      <c r="M107" s="32">
        <v>7.8832249999999986</v>
      </c>
      <c r="N107" s="33">
        <v>0.77966101694915257</v>
      </c>
      <c r="O107" s="33">
        <v>282.4908019797922</v>
      </c>
      <c r="P107" s="33">
        <v>21.720969089390142</v>
      </c>
      <c r="Q107" s="33">
        <v>76.858813700918958</v>
      </c>
      <c r="R107" s="33">
        <v>0.43859649122807015</v>
      </c>
      <c r="S107" s="33">
        <v>0.4803675856307435</v>
      </c>
      <c r="T107" s="33">
        <v>0.16708437761069339</v>
      </c>
      <c r="U107" s="33">
        <v>0.16708437761069339</v>
      </c>
      <c r="V107" s="33">
        <v>0</v>
      </c>
      <c r="W107" s="33">
        <v>4.1771094402673348E-2</v>
      </c>
      <c r="X107" s="33">
        <v>6.2656641604010022E-2</v>
      </c>
      <c r="Y107" s="33">
        <v>0</v>
      </c>
      <c r="Z107" s="33">
        <v>0</v>
      </c>
      <c r="AA107" s="33">
        <v>0</v>
      </c>
      <c r="AB107" s="33">
        <v>0</v>
      </c>
      <c r="AC107" s="33">
        <v>0</v>
      </c>
      <c r="AD107" s="33">
        <v>0</v>
      </c>
      <c r="AF107" s="34"/>
      <c r="AG107" s="72">
        <v>7.72270399999997</v>
      </c>
      <c r="AH107">
        <v>0.74299999999999999</v>
      </c>
      <c r="AI107" s="11">
        <v>21.2</v>
      </c>
      <c r="AJ107" s="13">
        <f t="shared" si="1"/>
        <v>21.799111932646998</v>
      </c>
    </row>
    <row r="108" spans="12:36">
      <c r="L108" s="14">
        <v>295.5</v>
      </c>
      <c r="M108" s="32">
        <v>7.9232749999999994</v>
      </c>
      <c r="N108" s="33">
        <v>0.69117647058823528</v>
      </c>
      <c r="O108" s="33">
        <v>300.99187105879469</v>
      </c>
      <c r="P108" s="33">
        <v>30.06038917468128</v>
      </c>
      <c r="Q108" s="33">
        <v>67.278013867143812</v>
      </c>
      <c r="R108" s="33">
        <v>0.80518899575039138</v>
      </c>
      <c r="S108" s="33">
        <v>0.93938716170879</v>
      </c>
      <c r="T108" s="33">
        <v>0.20129724893759784</v>
      </c>
      <c r="U108" s="33">
        <v>0.469693580854395</v>
      </c>
      <c r="V108" s="33">
        <v>0</v>
      </c>
      <c r="W108" s="33">
        <v>4.4732721986132852E-2</v>
      </c>
      <c r="X108" s="33">
        <v>4.4732721986132852E-2</v>
      </c>
      <c r="Y108" s="33">
        <v>0</v>
      </c>
      <c r="Z108" s="33">
        <v>0</v>
      </c>
      <c r="AA108" s="33">
        <v>0</v>
      </c>
      <c r="AB108" s="33">
        <v>0</v>
      </c>
      <c r="AC108" s="33">
        <v>0</v>
      </c>
      <c r="AD108" s="33">
        <v>0</v>
      </c>
      <c r="AF108" s="34"/>
      <c r="AG108" s="72">
        <v>7.7432879999999704</v>
      </c>
      <c r="AH108">
        <v>0.71799999999999997</v>
      </c>
      <c r="AI108">
        <v>20.399999999999999</v>
      </c>
      <c r="AJ108" s="13">
        <f t="shared" si="1"/>
        <v>21.240158980472003</v>
      </c>
    </row>
    <row r="109" spans="12:36">
      <c r="L109" s="14">
        <v>297.5</v>
      </c>
      <c r="M109" s="32">
        <v>8.0033750000000001</v>
      </c>
      <c r="N109" s="33">
        <v>0.74193548387096775</v>
      </c>
      <c r="O109" s="33">
        <v>292.31883493891382</v>
      </c>
      <c r="P109" s="33">
        <v>24.908108108108106</v>
      </c>
      <c r="Q109" s="33">
        <v>71.610810810810804</v>
      </c>
      <c r="R109" s="33">
        <v>0.49729729729729732</v>
      </c>
      <c r="S109" s="33">
        <v>0.77837837837837842</v>
      </c>
      <c r="T109" s="33">
        <v>0.30270270270270272</v>
      </c>
      <c r="U109" s="33">
        <v>0.34594594594594597</v>
      </c>
      <c r="V109" s="33">
        <v>0</v>
      </c>
      <c r="W109" s="33">
        <v>2.1621621621621623E-2</v>
      </c>
      <c r="X109" s="33">
        <v>4.3243243243243246E-2</v>
      </c>
      <c r="Y109" s="33">
        <v>0</v>
      </c>
      <c r="Z109" s="33">
        <v>0</v>
      </c>
      <c r="AA109" s="33">
        <v>0</v>
      </c>
      <c r="AB109" s="33">
        <v>0</v>
      </c>
      <c r="AC109" s="33">
        <v>2.1621621621621623E-2</v>
      </c>
      <c r="AD109" s="33">
        <v>0</v>
      </c>
      <c r="AF109" s="34"/>
      <c r="AG109" s="72">
        <v>7.7638719999999699</v>
      </c>
      <c r="AH109">
        <v>0.67900000000000005</v>
      </c>
      <c r="AI109">
        <v>19.2</v>
      </c>
      <c r="AJ109" s="13">
        <f t="shared" si="1"/>
        <v>20.387443873318997</v>
      </c>
    </row>
    <row r="110" spans="12:36">
      <c r="L110" s="14">
        <v>302.5</v>
      </c>
      <c r="M110" s="32">
        <v>8.1852975000000008</v>
      </c>
      <c r="N110" s="33">
        <v>0.73863636363636365</v>
      </c>
      <c r="O110" s="33">
        <v>290.33088851051423</v>
      </c>
      <c r="P110" s="33">
        <v>25.704307334109426</v>
      </c>
      <c r="Q110" s="33">
        <v>72.642607683352736</v>
      </c>
      <c r="R110" s="33">
        <v>1.0244470314318976</v>
      </c>
      <c r="S110" s="33">
        <v>0.23282887077997672</v>
      </c>
      <c r="T110" s="33">
        <v>4.6565774155995346E-2</v>
      </c>
      <c r="U110" s="33">
        <v>0.30267753201396974</v>
      </c>
      <c r="V110" s="33">
        <v>0</v>
      </c>
      <c r="W110" s="33">
        <v>0</v>
      </c>
      <c r="X110" s="33">
        <v>0</v>
      </c>
      <c r="Y110" s="33">
        <v>0</v>
      </c>
      <c r="Z110" s="33">
        <v>0</v>
      </c>
      <c r="AA110" s="33">
        <v>0</v>
      </c>
      <c r="AB110" s="33">
        <v>0</v>
      </c>
      <c r="AC110" s="33">
        <v>0</v>
      </c>
      <c r="AD110" s="33">
        <v>0</v>
      </c>
      <c r="AF110" s="34"/>
      <c r="AG110" s="72">
        <v>7.8049999999999997</v>
      </c>
      <c r="AH110">
        <v>0.70199999999999996</v>
      </c>
      <c r="AI110">
        <v>19.899999999999999</v>
      </c>
      <c r="AJ110" s="13">
        <f t="shared" si="1"/>
        <v>20.887916086967998</v>
      </c>
    </row>
    <row r="111" spans="12:36">
      <c r="L111" s="14">
        <v>303.5</v>
      </c>
      <c r="M111" s="32">
        <v>8.2179765000000007</v>
      </c>
      <c r="N111" s="33">
        <v>0.81600000000000006</v>
      </c>
      <c r="O111" s="33">
        <v>277.23063120038819</v>
      </c>
      <c r="P111" s="33">
        <v>17.999510882856445</v>
      </c>
      <c r="Q111" s="33">
        <v>79.823917828319878</v>
      </c>
      <c r="R111" s="33">
        <v>0.48911714355588159</v>
      </c>
      <c r="S111" s="33">
        <v>0.51357300073367573</v>
      </c>
      <c r="T111" s="33">
        <v>7.3367571533382248E-2</v>
      </c>
      <c r="U111" s="33">
        <v>0.51357300073367573</v>
      </c>
      <c r="V111" s="33">
        <v>0</v>
      </c>
      <c r="W111" s="33">
        <v>4.8911714355588165E-2</v>
      </c>
      <c r="X111" s="33">
        <v>4.8911714355588165E-2</v>
      </c>
      <c r="Y111" s="33">
        <v>0</v>
      </c>
      <c r="Z111" s="33">
        <v>2.4455857177794083E-2</v>
      </c>
      <c r="AA111" s="33">
        <v>2.4455857177794083E-2</v>
      </c>
      <c r="AB111" s="33">
        <v>0</v>
      </c>
      <c r="AC111" s="33">
        <v>2.4455857177794083E-2</v>
      </c>
      <c r="AD111" s="33">
        <v>0</v>
      </c>
      <c r="AF111" s="34"/>
      <c r="AG111" s="72">
        <v>7.8174999999999999</v>
      </c>
      <c r="AH111">
        <v>0.68300000000000005</v>
      </c>
      <c r="AI111">
        <v>19.399999999999999</v>
      </c>
      <c r="AJ111" s="13">
        <f t="shared" si="1"/>
        <v>20.474059917827002</v>
      </c>
    </row>
    <row r="112" spans="12:36">
      <c r="L112" s="14">
        <v>304.5</v>
      </c>
      <c r="M112" s="32">
        <v>8.2506555000000006</v>
      </c>
      <c r="N112" s="33">
        <v>0.71777003484320556</v>
      </c>
      <c r="O112" s="33">
        <v>294.368821047604</v>
      </c>
      <c r="P112" s="33">
        <v>27.745315333467662</v>
      </c>
      <c r="Q112" s="33">
        <v>70.562159983880719</v>
      </c>
      <c r="R112" s="33">
        <v>0.5238766874874069</v>
      </c>
      <c r="S112" s="33">
        <v>0.6044731009470079</v>
      </c>
      <c r="T112" s="33">
        <v>4.0298206729800522E-2</v>
      </c>
      <c r="U112" s="33">
        <v>0.36268386056820473</v>
      </c>
      <c r="V112" s="33">
        <v>0</v>
      </c>
      <c r="W112" s="33">
        <v>4.0298206729800522E-2</v>
      </c>
      <c r="X112" s="33">
        <v>4.0298206729800522E-2</v>
      </c>
      <c r="Y112" s="33">
        <v>0</v>
      </c>
      <c r="Z112" s="33">
        <v>0</v>
      </c>
      <c r="AA112" s="33">
        <v>4.0298206729800522E-2</v>
      </c>
      <c r="AB112" s="33">
        <v>0</v>
      </c>
      <c r="AC112" s="33">
        <v>0</v>
      </c>
      <c r="AD112" s="33">
        <v>0</v>
      </c>
      <c r="AF112" s="34"/>
      <c r="AG112" s="72">
        <v>7.83</v>
      </c>
      <c r="AH112" s="11">
        <v>0.69799999999999995</v>
      </c>
      <c r="AI112" s="11">
        <v>19.8</v>
      </c>
      <c r="AJ112" s="13">
        <f t="shared" si="1"/>
        <v>20.800422553832</v>
      </c>
    </row>
    <row r="113" spans="12:36">
      <c r="L113" s="14">
        <v>305.5</v>
      </c>
      <c r="M113" s="32">
        <v>8.2833345000000005</v>
      </c>
      <c r="N113" s="33">
        <v>0.76363636363636367</v>
      </c>
      <c r="O113" s="33">
        <v>286.7047594262234</v>
      </c>
      <c r="P113" s="33">
        <v>23.079056865464629</v>
      </c>
      <c r="Q113" s="33">
        <v>74.5631067961165</v>
      </c>
      <c r="R113" s="33">
        <v>0.77669902912621358</v>
      </c>
      <c r="S113" s="33">
        <v>0.69348127600554788</v>
      </c>
      <c r="T113" s="33">
        <v>0.16643550624133149</v>
      </c>
      <c r="U113" s="33">
        <v>0.63800277392510407</v>
      </c>
      <c r="V113" s="33">
        <v>0</v>
      </c>
      <c r="W113" s="33">
        <v>0</v>
      </c>
      <c r="X113" s="33">
        <v>2.7739251040221912E-2</v>
      </c>
      <c r="Y113" s="33">
        <v>0</v>
      </c>
      <c r="Z113" s="33">
        <v>0</v>
      </c>
      <c r="AA113" s="33">
        <v>0</v>
      </c>
      <c r="AB113" s="33">
        <v>0</v>
      </c>
      <c r="AC113" s="33">
        <v>0</v>
      </c>
      <c r="AD113" s="33">
        <v>0</v>
      </c>
      <c r="AF113" s="34"/>
      <c r="AG113" s="72">
        <v>7.8550000000000004</v>
      </c>
      <c r="AH113">
        <v>0.68100000000000005</v>
      </c>
      <c r="AI113" s="11">
        <v>19.3</v>
      </c>
      <c r="AJ113" s="13">
        <f t="shared" si="1"/>
        <v>20.430732032361</v>
      </c>
    </row>
    <row r="114" spans="12:36">
      <c r="L114" s="14">
        <v>306.5</v>
      </c>
      <c r="M114" s="32">
        <v>8.3160135000000004</v>
      </c>
      <c r="N114" s="33">
        <v>0.67576791808873715</v>
      </c>
      <c r="O114" s="33">
        <v>302.05553095633672</v>
      </c>
      <c r="P114" s="33">
        <v>32.033719704952581</v>
      </c>
      <c r="Q114" s="33">
        <v>66.765015806111691</v>
      </c>
      <c r="R114" s="33">
        <v>0</v>
      </c>
      <c r="S114" s="33">
        <v>0.52687038988408852</v>
      </c>
      <c r="T114" s="33">
        <v>0.12644889357218125</v>
      </c>
      <c r="U114" s="33">
        <v>0.48472075869336145</v>
      </c>
      <c r="V114" s="33">
        <v>0</v>
      </c>
      <c r="W114" s="33">
        <v>0</v>
      </c>
      <c r="X114" s="33">
        <v>2.1074815595363543E-2</v>
      </c>
      <c r="Y114" s="33">
        <v>0</v>
      </c>
      <c r="Z114" s="33">
        <v>0</v>
      </c>
      <c r="AA114" s="33">
        <v>0</v>
      </c>
      <c r="AB114" s="33">
        <v>0</v>
      </c>
      <c r="AC114" s="33">
        <v>0</v>
      </c>
      <c r="AD114" s="33">
        <v>0</v>
      </c>
      <c r="AF114" s="34"/>
      <c r="AG114" s="72">
        <v>7.8674999999999997</v>
      </c>
      <c r="AH114">
        <v>0.65900000000000003</v>
      </c>
      <c r="AI114">
        <v>18.600000000000001</v>
      </c>
      <c r="AJ114" s="13">
        <f t="shared" si="1"/>
        <v>19.956448166459005</v>
      </c>
    </row>
    <row r="115" spans="12:36">
      <c r="L115" s="14">
        <v>307.5</v>
      </c>
      <c r="M115" s="32">
        <v>8.3486925000000003</v>
      </c>
      <c r="N115" s="33">
        <v>0.85910652920962194</v>
      </c>
      <c r="O115" s="33">
        <v>269.06324701193171</v>
      </c>
      <c r="P115" s="33">
        <v>13.883597883597885</v>
      </c>
      <c r="Q115" s="33">
        <v>84.656084656084658</v>
      </c>
      <c r="R115" s="33">
        <v>0.71957671957671954</v>
      </c>
      <c r="S115" s="33">
        <v>0.50793650793650791</v>
      </c>
      <c r="T115" s="33">
        <v>0</v>
      </c>
      <c r="U115" s="33">
        <v>0.19047619047619047</v>
      </c>
      <c r="V115" s="33">
        <v>0</v>
      </c>
      <c r="W115" s="33">
        <v>2.1164021164021166E-2</v>
      </c>
      <c r="X115" s="33">
        <v>0</v>
      </c>
      <c r="Y115" s="33">
        <v>0</v>
      </c>
      <c r="Z115" s="33">
        <v>0</v>
      </c>
      <c r="AA115" s="33">
        <v>0</v>
      </c>
      <c r="AB115" s="33">
        <v>0</v>
      </c>
      <c r="AC115" s="33">
        <v>0</v>
      </c>
      <c r="AD115" s="33">
        <v>0</v>
      </c>
      <c r="AF115" s="34"/>
      <c r="AG115" s="72">
        <v>7.88</v>
      </c>
      <c r="AH115">
        <v>0.59599999999999997</v>
      </c>
      <c r="AI115">
        <v>16.7</v>
      </c>
      <c r="AJ115" s="13">
        <f t="shared" si="1"/>
        <v>18.608636008255996</v>
      </c>
    </row>
    <row r="116" spans="12:36">
      <c r="L116" s="14">
        <v>308.5</v>
      </c>
      <c r="M116" s="32">
        <v>8.381371500000002</v>
      </c>
      <c r="N116" s="33">
        <v>0.87003610108303242</v>
      </c>
      <c r="O116" s="33">
        <v>268.27082273317046</v>
      </c>
      <c r="P116" s="33">
        <v>12.718039302274233</v>
      </c>
      <c r="Q116" s="33">
        <v>85.140207551335834</v>
      </c>
      <c r="R116" s="33">
        <v>1.2806359019651137</v>
      </c>
      <c r="S116" s="33">
        <v>0.5078383749172003</v>
      </c>
      <c r="T116" s="33">
        <v>4.4159858688452194E-2</v>
      </c>
      <c r="U116" s="33">
        <v>0.17663943475380878</v>
      </c>
      <c r="V116" s="33">
        <v>0</v>
      </c>
      <c r="W116" s="33">
        <v>4.4159858688452194E-2</v>
      </c>
      <c r="X116" s="33">
        <v>0</v>
      </c>
      <c r="Y116" s="33">
        <v>0</v>
      </c>
      <c r="Z116" s="33">
        <v>0</v>
      </c>
      <c r="AA116" s="33">
        <v>4.4159858688452194E-2</v>
      </c>
      <c r="AB116" s="33">
        <v>0</v>
      </c>
      <c r="AC116" s="33">
        <v>2.2079929344226097E-2</v>
      </c>
      <c r="AD116" s="33">
        <v>0</v>
      </c>
      <c r="AF116" s="34"/>
      <c r="AG116" s="72">
        <v>7.9050000000000002</v>
      </c>
      <c r="AH116">
        <v>0.6</v>
      </c>
      <c r="AI116">
        <v>16.8</v>
      </c>
      <c r="AJ116" s="13">
        <f t="shared" si="1"/>
        <v>18.694296000000001</v>
      </c>
    </row>
    <row r="117" spans="12:36">
      <c r="L117" s="14">
        <v>309.5</v>
      </c>
      <c r="M117" s="32">
        <v>8.4140505000000001</v>
      </c>
      <c r="N117" s="33">
        <v>0.86363636363636365</v>
      </c>
      <c r="O117" s="33">
        <v>268.60705832378449</v>
      </c>
      <c r="P117" s="33">
        <v>13.4107027724049</v>
      </c>
      <c r="Q117" s="33">
        <v>84.934450891897711</v>
      </c>
      <c r="R117" s="33">
        <v>0.77369439071566737</v>
      </c>
      <c r="S117" s="33">
        <v>0.4513217279174726</v>
      </c>
      <c r="T117" s="33">
        <v>6.4474532559638947E-2</v>
      </c>
      <c r="U117" s="33">
        <v>0.17193208682570385</v>
      </c>
      <c r="V117" s="33">
        <v>0</v>
      </c>
      <c r="W117" s="33">
        <v>0</v>
      </c>
      <c r="X117" s="33">
        <v>0</v>
      </c>
      <c r="Y117" s="33">
        <v>0.12894906511927789</v>
      </c>
      <c r="Z117" s="33">
        <v>2.1491510853212981E-2</v>
      </c>
      <c r="AA117" s="33">
        <v>0</v>
      </c>
      <c r="AB117" s="33">
        <v>0</v>
      </c>
      <c r="AC117" s="33">
        <v>0</v>
      </c>
      <c r="AD117" s="33">
        <v>0</v>
      </c>
      <c r="AF117" s="34"/>
      <c r="AG117" s="72">
        <v>7.9175000000000004</v>
      </c>
      <c r="AH117">
        <v>0.59099999999999997</v>
      </c>
      <c r="AI117">
        <v>16.600000000000001</v>
      </c>
      <c r="AJ117" s="13">
        <f t="shared" si="1"/>
        <v>18.501458221790998</v>
      </c>
    </row>
    <row r="118" spans="12:36">
      <c r="L118" s="14">
        <v>310.5</v>
      </c>
      <c r="M118" s="32">
        <v>8.4467295</v>
      </c>
      <c r="N118" s="33">
        <v>0.82627118644067798</v>
      </c>
      <c r="O118" s="33">
        <v>274.69752907510599</v>
      </c>
      <c r="P118" s="33">
        <v>17.09223553934341</v>
      </c>
      <c r="Q118" s="33">
        <v>81.292339760291824</v>
      </c>
      <c r="R118" s="33">
        <v>0.67743616466909851</v>
      </c>
      <c r="S118" s="33">
        <v>3.996995591646945E-2</v>
      </c>
      <c r="T118" s="33">
        <v>0.10458805131476175</v>
      </c>
      <c r="U118" s="33">
        <v>0.31266284523189158</v>
      </c>
      <c r="V118" s="33">
        <v>0</v>
      </c>
      <c r="W118" s="33">
        <v>0</v>
      </c>
      <c r="X118" s="33">
        <v>0</v>
      </c>
      <c r="Y118" s="33">
        <v>2.6055237102657631E-2</v>
      </c>
      <c r="Z118" s="33">
        <v>2.6055237102657631E-2</v>
      </c>
      <c r="AA118" s="33">
        <v>5.2110474205315262E-2</v>
      </c>
      <c r="AB118" s="33">
        <v>0</v>
      </c>
      <c r="AC118" s="33">
        <v>0</v>
      </c>
      <c r="AD118" s="33">
        <v>0</v>
      </c>
      <c r="AF118" s="34"/>
      <c r="AG118" s="72">
        <v>7.9299999999999899</v>
      </c>
      <c r="AH118">
        <v>0.60899999999999999</v>
      </c>
      <c r="AI118">
        <v>17.100000000000001</v>
      </c>
      <c r="AJ118" s="13">
        <f t="shared" si="1"/>
        <v>18.886823353809</v>
      </c>
    </row>
    <row r="119" spans="12:36">
      <c r="L119" s="14">
        <v>311.5</v>
      </c>
      <c r="M119" s="32">
        <v>8.4794084999999999</v>
      </c>
      <c r="N119" s="33">
        <v>0.84710743801652899</v>
      </c>
      <c r="O119" s="33">
        <v>271.46335848793467</v>
      </c>
      <c r="P119" s="33">
        <v>15.017757483510907</v>
      </c>
      <c r="Q119" s="33">
        <v>83.206494165398269</v>
      </c>
      <c r="R119" s="33">
        <v>0.7864028411973617</v>
      </c>
      <c r="S119" s="33">
        <v>4.6726242626014831E-2</v>
      </c>
      <c r="T119" s="33">
        <v>5.0944583974196732E-2</v>
      </c>
      <c r="U119" s="33">
        <v>0.27904616945712835</v>
      </c>
      <c r="V119" s="33">
        <v>0</v>
      </c>
      <c r="W119" s="33">
        <v>2.5367833587011668E-2</v>
      </c>
      <c r="X119" s="33">
        <v>5.0735667174023336E-2</v>
      </c>
      <c r="Y119" s="33">
        <v>0</v>
      </c>
      <c r="Z119" s="33">
        <v>0</v>
      </c>
      <c r="AA119" s="33">
        <v>0</v>
      </c>
      <c r="AB119" s="33">
        <v>0</v>
      </c>
      <c r="AC119" s="33">
        <v>2.5367833587011668E-2</v>
      </c>
      <c r="AD119" s="33">
        <v>0</v>
      </c>
      <c r="AF119" s="34"/>
      <c r="AG119" s="72">
        <v>7.9549999999999903</v>
      </c>
      <c r="AH119">
        <v>0.624</v>
      </c>
      <c r="AI119">
        <v>17.600000000000001</v>
      </c>
      <c r="AJ119" s="13">
        <f t="shared" si="1"/>
        <v>19.207348898304001</v>
      </c>
    </row>
    <row r="120" spans="12:36">
      <c r="L120" s="14">
        <v>312.5</v>
      </c>
      <c r="M120" s="32">
        <v>8.5120874999999998</v>
      </c>
      <c r="N120" s="33">
        <v>0.89667896678966796</v>
      </c>
      <c r="O120" s="33">
        <v>263.5797319621056</v>
      </c>
      <c r="P120" s="33">
        <v>10.14722536806342</v>
      </c>
      <c r="Q120" s="33">
        <v>88.0634201585504</v>
      </c>
      <c r="R120" s="33">
        <v>1.1325028312570782</v>
      </c>
      <c r="S120" s="33">
        <v>2.7767212417728789E-2</v>
      </c>
      <c r="T120" s="33">
        <v>0</v>
      </c>
      <c r="U120" s="33">
        <v>0.31710079275198189</v>
      </c>
      <c r="V120" s="33">
        <v>0</v>
      </c>
      <c r="W120" s="33">
        <v>0</v>
      </c>
      <c r="X120" s="33">
        <v>0</v>
      </c>
      <c r="Y120" s="33">
        <v>0</v>
      </c>
      <c r="Z120" s="33">
        <v>2.2650056625141562E-2</v>
      </c>
      <c r="AA120" s="33">
        <v>0</v>
      </c>
      <c r="AB120" s="33">
        <v>0</v>
      </c>
      <c r="AC120" s="33">
        <v>0</v>
      </c>
      <c r="AD120" s="33">
        <v>0</v>
      </c>
      <c r="AF120" s="34"/>
      <c r="AG120" s="72">
        <v>7.9674999999999896</v>
      </c>
      <c r="AH120">
        <v>0.65400000000000003</v>
      </c>
      <c r="AI120">
        <v>18.5</v>
      </c>
      <c r="AJ120" s="13">
        <f t="shared" si="1"/>
        <v>19.849139418743999</v>
      </c>
    </row>
    <row r="121" spans="12:36">
      <c r="L121" s="14">
        <v>313.5</v>
      </c>
      <c r="M121" s="32">
        <v>8.5447664999999997</v>
      </c>
      <c r="N121" s="33">
        <v>0.81318681318681318</v>
      </c>
      <c r="O121" s="33">
        <v>277.95344655565157</v>
      </c>
      <c r="P121" s="33">
        <v>18.242790073775989</v>
      </c>
      <c r="Q121" s="33">
        <v>79.409792085848423</v>
      </c>
      <c r="R121" s="33">
        <v>1.2407780013413816</v>
      </c>
      <c r="S121" s="33">
        <v>3.771781502412011E-2</v>
      </c>
      <c r="T121" s="33">
        <v>6.7292010895305204E-2</v>
      </c>
      <c r="U121" s="33">
        <v>0.33534540576794097</v>
      </c>
      <c r="V121" s="33">
        <v>0</v>
      </c>
      <c r="W121" s="33">
        <v>3.35345405767941E-2</v>
      </c>
      <c r="X121" s="33">
        <v>6.70690811535882E-2</v>
      </c>
      <c r="Y121" s="33">
        <v>3.35345405767941E-2</v>
      </c>
      <c r="Z121" s="33">
        <v>0.16767270288397049</v>
      </c>
      <c r="AA121" s="33">
        <v>0</v>
      </c>
      <c r="AB121" s="33">
        <v>3.35345405767941E-2</v>
      </c>
      <c r="AC121" s="33">
        <v>0</v>
      </c>
      <c r="AD121" s="33">
        <v>0</v>
      </c>
      <c r="AF121" s="34"/>
      <c r="AG121" s="72">
        <v>7.9799999999999898</v>
      </c>
      <c r="AH121">
        <v>0.60899999999999999</v>
      </c>
      <c r="AI121">
        <v>17.100000000000001</v>
      </c>
      <c r="AJ121" s="13">
        <f t="shared" si="1"/>
        <v>18.886823353809</v>
      </c>
    </row>
    <row r="122" spans="12:36">
      <c r="L122" s="14">
        <v>314.5</v>
      </c>
      <c r="M122" s="32">
        <v>8.5774454999999996</v>
      </c>
      <c r="N122" s="33">
        <v>0.8787878787878789</v>
      </c>
      <c r="O122" s="33">
        <v>265.90346870798851</v>
      </c>
      <c r="P122" s="33">
        <v>11.945250933222729</v>
      </c>
      <c r="Q122" s="33">
        <v>86.603069265864789</v>
      </c>
      <c r="R122" s="33">
        <v>0.85026959767731236</v>
      </c>
      <c r="S122" s="33">
        <v>2.7541607026287669E-2</v>
      </c>
      <c r="T122" s="33">
        <v>4.1577233683915041E-2</v>
      </c>
      <c r="U122" s="33">
        <v>8.2953131480713385E-2</v>
      </c>
      <c r="V122" s="33">
        <v>0</v>
      </c>
      <c r="W122" s="33">
        <v>0</v>
      </c>
      <c r="X122" s="33">
        <v>0</v>
      </c>
      <c r="Y122" s="33">
        <v>2.0738282870178346E-2</v>
      </c>
      <c r="Z122" s="33">
        <v>2.0738282870178346E-2</v>
      </c>
      <c r="AA122" s="33">
        <v>2.0738282870178346E-2</v>
      </c>
      <c r="AB122" s="33">
        <v>0</v>
      </c>
      <c r="AC122" s="33">
        <v>2.0738282870178346E-2</v>
      </c>
      <c r="AD122" s="33">
        <v>0</v>
      </c>
      <c r="AF122" s="34"/>
      <c r="AG122" s="72">
        <v>8.0049999999999901</v>
      </c>
      <c r="AH122">
        <v>0.61399999999999999</v>
      </c>
      <c r="AI122">
        <v>17.3</v>
      </c>
      <c r="AJ122" s="13">
        <f t="shared" si="1"/>
        <v>18.993694457623995</v>
      </c>
    </row>
    <row r="123" spans="12:36">
      <c r="L123" s="14">
        <v>315.5</v>
      </c>
      <c r="M123" s="32">
        <v>8.6101244999999995</v>
      </c>
      <c r="N123" s="33">
        <v>0.81849315068493156</v>
      </c>
      <c r="O123" s="33">
        <v>276.02027321130333</v>
      </c>
      <c r="P123" s="33">
        <v>17.856390819119813</v>
      </c>
      <c r="Q123" s="33">
        <v>80.522215203200673</v>
      </c>
      <c r="R123" s="33">
        <v>0.48431248683933459</v>
      </c>
      <c r="S123" s="33">
        <v>3.8758907483295309E-2</v>
      </c>
      <c r="T123" s="33">
        <v>8.45159510399634E-2</v>
      </c>
      <c r="U123" s="33">
        <v>0.4421983575489577</v>
      </c>
      <c r="V123" s="33">
        <v>0</v>
      </c>
      <c r="W123" s="33">
        <v>0</v>
      </c>
      <c r="X123" s="33">
        <v>0</v>
      </c>
      <c r="Y123" s="33">
        <v>0.14739945251631922</v>
      </c>
      <c r="Z123" s="33">
        <v>2.1057064645188459E-2</v>
      </c>
      <c r="AA123" s="33">
        <v>0</v>
      </c>
      <c r="AB123" s="33">
        <v>0</v>
      </c>
      <c r="AC123" s="33">
        <v>0</v>
      </c>
      <c r="AD123" s="33">
        <v>0</v>
      </c>
      <c r="AF123" s="34"/>
      <c r="AG123" s="72">
        <v>8.0174999999999894</v>
      </c>
      <c r="AH123">
        <v>0.60399999999999998</v>
      </c>
      <c r="AI123">
        <v>17</v>
      </c>
      <c r="AJ123" s="13">
        <f t="shared" si="1"/>
        <v>18.779894673344</v>
      </c>
    </row>
    <row r="124" spans="12:36">
      <c r="L124" s="14">
        <v>316.5</v>
      </c>
      <c r="M124" s="32">
        <v>8.6428034999999994</v>
      </c>
      <c r="N124" s="33">
        <v>0.80952380952380953</v>
      </c>
      <c r="O124" s="33">
        <v>277.21606561156921</v>
      </c>
      <c r="P124" s="33">
        <v>18.784067085953879</v>
      </c>
      <c r="Q124" s="33">
        <v>79.832285115303975</v>
      </c>
      <c r="R124" s="33">
        <v>0.71278825995807127</v>
      </c>
      <c r="S124" s="33">
        <v>0</v>
      </c>
      <c r="T124" s="33">
        <v>8.4397712123166907E-2</v>
      </c>
      <c r="U124" s="33">
        <v>0.37735849056603776</v>
      </c>
      <c r="V124" s="33">
        <v>0</v>
      </c>
      <c r="W124" s="33">
        <v>0</v>
      </c>
      <c r="X124" s="33">
        <v>4.1928721174004188E-2</v>
      </c>
      <c r="Y124" s="33">
        <v>6.2893081761006289E-2</v>
      </c>
      <c r="Z124" s="33">
        <v>0</v>
      </c>
      <c r="AA124" s="33">
        <v>0</v>
      </c>
      <c r="AB124" s="33">
        <v>2.0964360587002094E-2</v>
      </c>
      <c r="AC124" s="33">
        <v>2.0964360587002094E-2</v>
      </c>
      <c r="AD124" s="33">
        <v>0</v>
      </c>
      <c r="AF124" s="34"/>
      <c r="AG124" s="72">
        <v>8.0299999999999905</v>
      </c>
      <c r="AH124">
        <v>0.625</v>
      </c>
      <c r="AI124">
        <v>17.600000000000001</v>
      </c>
      <c r="AJ124" s="13">
        <f t="shared" si="1"/>
        <v>19.228712890624998</v>
      </c>
    </row>
    <row r="125" spans="12:36">
      <c r="L125" s="14">
        <v>319.5</v>
      </c>
      <c r="M125" s="32">
        <v>8.7408405000000009</v>
      </c>
      <c r="N125" s="33">
        <v>0.85396825396825404</v>
      </c>
      <c r="O125" s="33">
        <v>271.12247812166584</v>
      </c>
      <c r="P125" s="33">
        <v>14.263565891472869</v>
      </c>
      <c r="Q125" s="33">
        <v>83.410852713178301</v>
      </c>
      <c r="R125" s="33">
        <v>0.81395348837209303</v>
      </c>
      <c r="S125" s="33">
        <v>0.48806388476469725</v>
      </c>
      <c r="T125" s="33">
        <v>7.8090221562351569E-2</v>
      </c>
      <c r="U125" s="33">
        <v>0.81395348837209303</v>
      </c>
      <c r="V125" s="33">
        <v>0</v>
      </c>
      <c r="W125" s="33">
        <v>0</v>
      </c>
      <c r="X125" s="33">
        <v>0</v>
      </c>
      <c r="Y125" s="33">
        <v>3.875968992248062E-2</v>
      </c>
      <c r="Z125" s="33">
        <v>3.875968992248062E-2</v>
      </c>
      <c r="AA125" s="33">
        <v>0</v>
      </c>
      <c r="AB125" s="33">
        <v>0</v>
      </c>
      <c r="AC125" s="33">
        <v>0</v>
      </c>
      <c r="AD125" s="33">
        <v>0</v>
      </c>
      <c r="AF125" s="34"/>
      <c r="AG125" s="72">
        <v>8.0424999999999898</v>
      </c>
      <c r="AH125">
        <v>0.60399999999999998</v>
      </c>
      <c r="AI125">
        <v>17</v>
      </c>
      <c r="AJ125" s="13">
        <f t="shared" si="1"/>
        <v>18.779894673344</v>
      </c>
    </row>
    <row r="126" spans="12:36">
      <c r="L126" s="14">
        <v>322.5</v>
      </c>
      <c r="M126" s="32">
        <v>8.8388775000000006</v>
      </c>
      <c r="N126" s="33">
        <v>0.81418918918918926</v>
      </c>
      <c r="O126" s="33">
        <v>276.72247259323638</v>
      </c>
      <c r="P126" s="33">
        <v>18.283814668605856</v>
      </c>
      <c r="Q126" s="33">
        <v>80.116351547891128</v>
      </c>
      <c r="R126" s="33">
        <v>0.66486598794930396</v>
      </c>
      <c r="S126" s="33">
        <v>0.62705607159356114</v>
      </c>
      <c r="T126" s="33">
        <v>2.0901869053118704E-2</v>
      </c>
      <c r="U126" s="33">
        <v>0.18699355911074175</v>
      </c>
      <c r="V126" s="33">
        <v>0</v>
      </c>
      <c r="W126" s="33">
        <v>0</v>
      </c>
      <c r="X126" s="33">
        <v>0</v>
      </c>
      <c r="Y126" s="33">
        <v>6.2331186370247246E-2</v>
      </c>
      <c r="Z126" s="33">
        <v>0</v>
      </c>
      <c r="AA126" s="33">
        <v>0</v>
      </c>
      <c r="AB126" s="33">
        <v>0</v>
      </c>
      <c r="AC126" s="33">
        <v>0</v>
      </c>
      <c r="AD126" s="33">
        <v>0</v>
      </c>
      <c r="AF126" s="34"/>
      <c r="AG126" s="72">
        <v>8.0549999999999908</v>
      </c>
      <c r="AH126">
        <v>0.61799999999999999</v>
      </c>
      <c r="AI126">
        <v>17.399999999999999</v>
      </c>
      <c r="AJ126" s="13">
        <f t="shared" si="1"/>
        <v>19.079164159272004</v>
      </c>
    </row>
    <row r="127" spans="12:36">
      <c r="L127" s="14">
        <v>325.5</v>
      </c>
      <c r="M127" s="32">
        <v>8.9369145000000003</v>
      </c>
      <c r="N127" s="33">
        <v>0.86054421768707479</v>
      </c>
      <c r="O127" s="33">
        <v>268.81018235597821</v>
      </c>
      <c r="P127" s="33">
        <v>13.743976534674211</v>
      </c>
      <c r="Q127" s="33">
        <v>84.81039178713597</v>
      </c>
      <c r="R127" s="33">
        <v>0.56568196103079826</v>
      </c>
      <c r="S127" s="33">
        <v>0.56857048584005987</v>
      </c>
      <c r="T127" s="33">
        <v>0</v>
      </c>
      <c r="U127" s="33">
        <v>0.16760946993505133</v>
      </c>
      <c r="V127" s="33">
        <v>0</v>
      </c>
      <c r="W127" s="33">
        <v>0</v>
      </c>
      <c r="X127" s="33">
        <v>2.0951183741881416E-2</v>
      </c>
      <c r="Y127" s="33">
        <v>2.0951183741881416E-2</v>
      </c>
      <c r="Z127" s="33">
        <v>2.0951183741881416E-2</v>
      </c>
      <c r="AA127" s="33">
        <v>0</v>
      </c>
      <c r="AB127" s="33">
        <v>0</v>
      </c>
      <c r="AC127" s="33">
        <v>0</v>
      </c>
      <c r="AD127" s="33">
        <v>0</v>
      </c>
      <c r="AF127" s="34"/>
      <c r="AG127" s="72">
        <v>8.0674999999999901</v>
      </c>
      <c r="AH127">
        <v>0.65900000000000003</v>
      </c>
      <c r="AI127">
        <v>18.600000000000001</v>
      </c>
      <c r="AJ127" s="13">
        <f t="shared" si="1"/>
        <v>19.956448166459005</v>
      </c>
    </row>
    <row r="128" spans="12:36">
      <c r="L128" s="14">
        <v>328.5</v>
      </c>
      <c r="M128" s="32">
        <v>9.0349515</v>
      </c>
      <c r="N128" s="33">
        <v>0.88590604026845632</v>
      </c>
      <c r="O128" s="33">
        <v>264.31530285025042</v>
      </c>
      <c r="P128" s="33">
        <v>11.281625881377021</v>
      </c>
      <c r="Q128" s="33">
        <v>87.598506843633345</v>
      </c>
      <c r="R128" s="33">
        <v>0.47698050601410202</v>
      </c>
      <c r="S128" s="33">
        <v>0.37489503337043367</v>
      </c>
      <c r="T128" s="33">
        <v>2.0827501853912984E-2</v>
      </c>
      <c r="U128" s="33">
        <v>0.1244296972210701</v>
      </c>
      <c r="V128" s="33">
        <v>0</v>
      </c>
      <c r="W128" s="33">
        <v>0</v>
      </c>
      <c r="X128" s="33">
        <v>0</v>
      </c>
      <c r="Y128" s="33">
        <v>4.1476565740356693E-2</v>
      </c>
      <c r="Z128" s="33">
        <v>4.1476565740356693E-2</v>
      </c>
      <c r="AA128" s="33">
        <v>0</v>
      </c>
      <c r="AB128" s="33">
        <v>0</v>
      </c>
      <c r="AC128" s="33">
        <v>0</v>
      </c>
      <c r="AD128" s="33">
        <v>0</v>
      </c>
      <c r="AF128" s="34"/>
      <c r="AG128" s="72">
        <v>8.0799999999999894</v>
      </c>
      <c r="AH128">
        <v>0.63800000000000001</v>
      </c>
      <c r="AI128">
        <v>18</v>
      </c>
      <c r="AJ128" s="13">
        <f t="shared" si="1"/>
        <v>19.506544477112001</v>
      </c>
    </row>
    <row r="129" spans="12:36">
      <c r="L129" s="14">
        <v>331.5</v>
      </c>
      <c r="M129" s="32">
        <v>9.1329884999999997</v>
      </c>
      <c r="N129" s="33">
        <v>0.80405405405405406</v>
      </c>
      <c r="O129" s="33">
        <v>278.26090512031965</v>
      </c>
      <c r="P129" s="33">
        <v>19.309196837286724</v>
      </c>
      <c r="Q129" s="33">
        <v>79.234290470245526</v>
      </c>
      <c r="R129" s="33">
        <v>0.49937578027465668</v>
      </c>
      <c r="S129" s="33">
        <v>2.1244615817678704E-2</v>
      </c>
      <c r="T129" s="33">
        <v>0.10423139635548616</v>
      </c>
      <c r="U129" s="33">
        <v>0.31210986267166041</v>
      </c>
      <c r="V129" s="33">
        <v>0</v>
      </c>
      <c r="W129" s="33">
        <v>0</v>
      </c>
      <c r="X129" s="33">
        <v>0</v>
      </c>
      <c r="Y129" s="33">
        <v>0.20807324178110698</v>
      </c>
      <c r="Z129" s="33">
        <v>4.161464835622139E-2</v>
      </c>
      <c r="AA129" s="33">
        <v>0</v>
      </c>
      <c r="AB129" s="33">
        <v>2.0807324178110695E-2</v>
      </c>
      <c r="AC129" s="33">
        <v>4.161464835622139E-2</v>
      </c>
      <c r="AD129" s="33">
        <v>0</v>
      </c>
      <c r="AF129" s="34"/>
      <c r="AG129" s="72">
        <v>8.0924999999999905</v>
      </c>
      <c r="AH129">
        <v>0.64800000000000002</v>
      </c>
      <c r="AI129">
        <v>18.3</v>
      </c>
      <c r="AJ129" s="13">
        <f t="shared" si="1"/>
        <v>19.720543391231999</v>
      </c>
    </row>
    <row r="130" spans="12:36">
      <c r="L130" s="14">
        <v>334.5</v>
      </c>
      <c r="M130" s="32">
        <v>9.2310254999999994</v>
      </c>
      <c r="N130" s="33">
        <v>0.85472972972972971</v>
      </c>
      <c r="O130" s="33">
        <v>269.70981022389196</v>
      </c>
      <c r="P130" s="33">
        <v>14.321398834304746</v>
      </c>
      <c r="Q130" s="33">
        <v>84.263114071606992</v>
      </c>
      <c r="R130" s="33">
        <v>0.60366361365528731</v>
      </c>
      <c r="S130" s="33">
        <v>2.9777176326081348E-2</v>
      </c>
      <c r="T130" s="33">
        <v>4.1741220385667605E-2</v>
      </c>
      <c r="U130" s="33">
        <v>0.29142381348875934</v>
      </c>
      <c r="V130" s="33">
        <v>0</v>
      </c>
      <c r="W130" s="33">
        <v>0</v>
      </c>
      <c r="X130" s="33">
        <v>0</v>
      </c>
      <c r="Y130" s="33">
        <v>0.10407993338884262</v>
      </c>
      <c r="Z130" s="33">
        <v>0</v>
      </c>
      <c r="AA130" s="33">
        <v>0</v>
      </c>
      <c r="AB130" s="33">
        <v>0</v>
      </c>
      <c r="AC130" s="33">
        <v>0</v>
      </c>
      <c r="AD130" s="33">
        <v>0</v>
      </c>
      <c r="AF130" s="34"/>
      <c r="AG130" s="72">
        <v>8.1049999999999809</v>
      </c>
      <c r="AH130">
        <v>0.61299999999999999</v>
      </c>
      <c r="AI130">
        <v>17.2</v>
      </c>
      <c r="AJ130" s="13">
        <f t="shared" si="1"/>
        <v>18.972323823436998</v>
      </c>
    </row>
    <row r="131" spans="12:36">
      <c r="L131" s="14">
        <v>337.5</v>
      </c>
      <c r="M131" s="32">
        <v>9.3290624999999991</v>
      </c>
      <c r="N131" s="33">
        <v>0.78305084745762721</v>
      </c>
      <c r="O131" s="33">
        <v>283.10158304794425</v>
      </c>
      <c r="P131" s="33">
        <v>21.200828157349896</v>
      </c>
      <c r="Q131" s="33">
        <v>76.521739130434781</v>
      </c>
      <c r="R131" s="33">
        <v>0.60041407867494823</v>
      </c>
      <c r="S131" s="33">
        <v>8.0748839235435993E-2</v>
      </c>
      <c r="T131" s="33">
        <v>4.1702525526195564E-2</v>
      </c>
      <c r="U131" s="33">
        <v>0.57971014492753625</v>
      </c>
      <c r="V131" s="33">
        <v>0</v>
      </c>
      <c r="W131" s="33">
        <v>0</v>
      </c>
      <c r="X131" s="33">
        <v>0</v>
      </c>
      <c r="Y131" s="33">
        <v>0.10351966873706005</v>
      </c>
      <c r="Z131" s="33">
        <v>6.2111801242236024E-2</v>
      </c>
      <c r="AA131" s="33">
        <v>0</v>
      </c>
      <c r="AB131" s="33">
        <v>2.0703933747412008E-2</v>
      </c>
      <c r="AC131" s="33">
        <v>0</v>
      </c>
      <c r="AD131" s="33">
        <v>0</v>
      </c>
      <c r="AF131" s="34"/>
      <c r="AG131" s="72">
        <v>8.1174999999999802</v>
      </c>
      <c r="AH131">
        <v>0.60499999999999998</v>
      </c>
      <c r="AI131">
        <v>17</v>
      </c>
      <c r="AJ131" s="13">
        <f t="shared" si="1"/>
        <v>18.801286035125003</v>
      </c>
    </row>
    <row r="132" spans="12:36">
      <c r="L132" s="14">
        <v>340.5</v>
      </c>
      <c r="M132" s="32">
        <v>9.4270995000000006</v>
      </c>
      <c r="N132" s="33">
        <v>0.89761092150170652</v>
      </c>
      <c r="O132" s="33">
        <v>262.83983385452416</v>
      </c>
      <c r="P132" s="33">
        <v>10.098884914790657</v>
      </c>
      <c r="Q132" s="33">
        <v>88.533557752998107</v>
      </c>
      <c r="R132" s="33">
        <v>0.50494424573953289</v>
      </c>
      <c r="S132" s="33">
        <v>2.578811570805167E-2</v>
      </c>
      <c r="T132" s="33">
        <v>8.4348628461752326E-2</v>
      </c>
      <c r="U132" s="33">
        <v>0.39974752787713025</v>
      </c>
      <c r="V132" s="33">
        <v>0</v>
      </c>
      <c r="W132" s="33">
        <v>0</v>
      </c>
      <c r="X132" s="33">
        <v>0</v>
      </c>
      <c r="Y132" s="33">
        <v>2.1039343572480537E-2</v>
      </c>
      <c r="Z132" s="33">
        <v>0</v>
      </c>
      <c r="AA132" s="33">
        <v>0</v>
      </c>
      <c r="AB132" s="33">
        <v>0</v>
      </c>
      <c r="AC132" s="33">
        <v>0</v>
      </c>
      <c r="AD132" s="33">
        <v>0</v>
      </c>
      <c r="AF132" s="34"/>
      <c r="AG132" s="72">
        <v>8.1299999999999795</v>
      </c>
      <c r="AH132">
        <v>0.63200000000000001</v>
      </c>
      <c r="AI132">
        <v>17.8</v>
      </c>
      <c r="AJ132" s="13">
        <f t="shared" si="1"/>
        <v>19.378281993728002</v>
      </c>
    </row>
    <row r="133" spans="12:36">
      <c r="L133" s="14">
        <v>343.5</v>
      </c>
      <c r="M133" s="32">
        <v>9.5251365000000003</v>
      </c>
      <c r="N133" s="33">
        <v>0.76573426573426573</v>
      </c>
      <c r="O133" s="33">
        <v>284.18707598523952</v>
      </c>
      <c r="P133" s="33">
        <v>23.22860238353196</v>
      </c>
      <c r="Q133" s="33">
        <v>75.926327193932835</v>
      </c>
      <c r="R133" s="33">
        <v>0.28169014084507044</v>
      </c>
      <c r="S133" s="33">
        <v>2.2125576474980809E-2</v>
      </c>
      <c r="T133" s="33">
        <v>0.15197505341252446</v>
      </c>
      <c r="U133" s="33">
        <v>0.13001083423618637</v>
      </c>
      <c r="V133" s="33">
        <v>0</v>
      </c>
      <c r="W133" s="33">
        <v>0</v>
      </c>
      <c r="X133" s="33">
        <v>0</v>
      </c>
      <c r="Y133" s="33">
        <v>2.1668472372697724E-2</v>
      </c>
      <c r="Z133" s="33">
        <v>0</v>
      </c>
      <c r="AA133" s="33">
        <v>0</v>
      </c>
      <c r="AB133" s="33">
        <v>0</v>
      </c>
      <c r="AC133" s="33">
        <v>0</v>
      </c>
      <c r="AD133" s="33">
        <v>0</v>
      </c>
      <c r="AF133" s="34"/>
      <c r="AG133" s="72">
        <v>8.1424999999999805</v>
      </c>
      <c r="AH133">
        <v>0.61299999999999999</v>
      </c>
      <c r="AI133">
        <v>17.2</v>
      </c>
      <c r="AJ133" s="13">
        <f t="shared" si="1"/>
        <v>18.972323823436998</v>
      </c>
    </row>
    <row r="134" spans="12:36">
      <c r="L134" s="14">
        <v>346.5</v>
      </c>
      <c r="M134" s="32">
        <v>9.6231735</v>
      </c>
      <c r="N134" s="33">
        <v>0.56785714285714284</v>
      </c>
      <c r="O134" s="33">
        <v>326.27913906317485</v>
      </c>
      <c r="P134" s="33">
        <v>42.680776014109348</v>
      </c>
      <c r="Q134" s="33">
        <v>56.084656084656082</v>
      </c>
      <c r="R134" s="33">
        <v>0.26455026455026454</v>
      </c>
      <c r="S134" s="33">
        <v>0</v>
      </c>
      <c r="T134" s="33">
        <v>0.3306878306878307</v>
      </c>
      <c r="U134" s="33">
        <v>0.44091710758377423</v>
      </c>
      <c r="V134" s="33">
        <v>0</v>
      </c>
      <c r="W134" s="33">
        <v>0</v>
      </c>
      <c r="X134" s="33">
        <v>0</v>
      </c>
      <c r="Y134" s="33">
        <v>2.2045855379188711E-2</v>
      </c>
      <c r="Z134" s="33">
        <v>2.2045855379188711E-2</v>
      </c>
      <c r="AA134" s="33">
        <v>0</v>
      </c>
      <c r="AB134" s="33">
        <v>0</v>
      </c>
      <c r="AC134" s="33">
        <v>4.4091710758377423E-2</v>
      </c>
      <c r="AD134" s="33">
        <v>2.2045855379188711E-2</v>
      </c>
      <c r="AF134" s="34"/>
      <c r="AG134" s="72">
        <v>8.1549999999999798</v>
      </c>
      <c r="AH134">
        <v>0.61599999999999999</v>
      </c>
      <c r="AI134">
        <v>17.3</v>
      </c>
      <c r="AJ134" s="13">
        <f t="shared" si="1"/>
        <v>19.036431535616</v>
      </c>
    </row>
    <row r="135" spans="12:36">
      <c r="L135" s="14">
        <v>349.5</v>
      </c>
      <c r="M135" s="32">
        <v>9.7212105000000015</v>
      </c>
      <c r="N135" s="33">
        <v>0.66778523489932884</v>
      </c>
      <c r="O135" s="33">
        <v>303.01483030258623</v>
      </c>
      <c r="P135" s="33">
        <v>32.986255726780506</v>
      </c>
      <c r="Q135" s="33">
        <v>66.305705955851721</v>
      </c>
      <c r="R135" s="33">
        <v>0.33319450229071224</v>
      </c>
      <c r="S135" s="33">
        <v>0</v>
      </c>
      <c r="T135" s="33">
        <v>0.10412328196584757</v>
      </c>
      <c r="U135" s="33">
        <v>8.3298625572678059E-2</v>
      </c>
      <c r="V135" s="33">
        <v>0</v>
      </c>
      <c r="W135" s="33">
        <v>0</v>
      </c>
      <c r="X135" s="33">
        <v>0</v>
      </c>
      <c r="Y135" s="33">
        <v>0</v>
      </c>
      <c r="Z135" s="33">
        <v>0</v>
      </c>
      <c r="AA135" s="33">
        <v>0</v>
      </c>
      <c r="AB135" s="33">
        <v>4.1649312786339029E-2</v>
      </c>
      <c r="AC135" s="33">
        <v>2.0824656393169515E-2</v>
      </c>
      <c r="AD135" s="33">
        <v>2.0824656393169515E-2</v>
      </c>
      <c r="AF135" s="34"/>
      <c r="AG135" s="72">
        <v>8.1674999999999809</v>
      </c>
      <c r="AH135">
        <v>0.61199999999999999</v>
      </c>
      <c r="AI135">
        <v>17.2</v>
      </c>
      <c r="AJ135" s="13">
        <f t="shared" si="1"/>
        <v>18.950951565888005</v>
      </c>
    </row>
    <row r="136" spans="12:36">
      <c r="AG136" s="72">
        <v>8.1799999999999802</v>
      </c>
      <c r="AH136">
        <v>0.58399999999999996</v>
      </c>
      <c r="AI136">
        <v>16.399999999999999</v>
      </c>
      <c r="AJ136" s="13">
        <f t="shared" si="1"/>
        <v>18.351179369984003</v>
      </c>
    </row>
    <row r="137" spans="12:36">
      <c r="AG137" s="72">
        <v>8.1924999999999795</v>
      </c>
      <c r="AH137">
        <v>0.57899999999999996</v>
      </c>
      <c r="AI137">
        <v>16.2</v>
      </c>
      <c r="AJ137" s="13">
        <f t="shared" si="1"/>
        <v>18.243644195018998</v>
      </c>
    </row>
    <row r="138" spans="12:36">
      <c r="AG138" s="72">
        <v>8.2049999999999805</v>
      </c>
      <c r="AH138">
        <v>0.58699999999999997</v>
      </c>
      <c r="AI138">
        <v>16.5</v>
      </c>
      <c r="AJ138" s="13">
        <f t="shared" si="1"/>
        <v>18.415620500963001</v>
      </c>
    </row>
    <row r="139" spans="12:36">
      <c r="AG139" s="72">
        <v>8.2299999999999809</v>
      </c>
      <c r="AH139">
        <v>0.60199999999999998</v>
      </c>
      <c r="AI139">
        <v>16.899999999999999</v>
      </c>
      <c r="AJ139" s="13">
        <f t="shared" ref="AJ139:AJ202" si="2">-0.957+54.293*AH139-52.894*AH139^2+28.321*AH139^3</f>
        <v>18.737102321767999</v>
      </c>
    </row>
    <row r="140" spans="12:36">
      <c r="AG140" s="72">
        <v>8.2424999999999802</v>
      </c>
      <c r="AH140">
        <v>0.59399999999999997</v>
      </c>
      <c r="AI140">
        <v>16.7</v>
      </c>
      <c r="AJ140" s="13">
        <f t="shared" si="2"/>
        <v>18.565779619464003</v>
      </c>
    </row>
    <row r="141" spans="12:36">
      <c r="AG141" s="72">
        <v>8.2549999999999795</v>
      </c>
      <c r="AH141">
        <v>0.61099999999999999</v>
      </c>
      <c r="AI141">
        <v>17.2</v>
      </c>
      <c r="AJ141" s="13">
        <f t="shared" si="2"/>
        <v>18.929577515051001</v>
      </c>
    </row>
    <row r="142" spans="12:36">
      <c r="AG142" s="72">
        <v>8.2674999999999805</v>
      </c>
      <c r="AH142">
        <v>0.60499999999999998</v>
      </c>
      <c r="AI142">
        <v>17</v>
      </c>
      <c r="AJ142" s="13">
        <f t="shared" si="2"/>
        <v>18.801286035125003</v>
      </c>
    </row>
    <row r="143" spans="12:36">
      <c r="AG143" s="72">
        <v>8.2799999999999692</v>
      </c>
      <c r="AH143">
        <v>0.60899999999999999</v>
      </c>
      <c r="AI143">
        <v>17.100000000000001</v>
      </c>
      <c r="AJ143" s="13">
        <f t="shared" si="2"/>
        <v>18.886823353809</v>
      </c>
    </row>
    <row r="144" spans="12:36">
      <c r="AG144" s="72">
        <v>8.2924999999999702</v>
      </c>
      <c r="AH144">
        <v>0.61599999999999999</v>
      </c>
      <c r="AI144">
        <v>17.3</v>
      </c>
      <c r="AJ144" s="13">
        <f t="shared" si="2"/>
        <v>19.036431535616</v>
      </c>
    </row>
    <row r="145" spans="33:36">
      <c r="AG145" s="72">
        <v>8.3049999999999695</v>
      </c>
      <c r="AH145">
        <v>0.60299999999999998</v>
      </c>
      <c r="AI145">
        <v>16.899999999999999</v>
      </c>
      <c r="AJ145" s="13">
        <f t="shared" si="2"/>
        <v>18.758500158866998</v>
      </c>
    </row>
    <row r="146" spans="33:36">
      <c r="AG146" s="72">
        <v>8.3174999999999706</v>
      </c>
      <c r="AH146">
        <v>0.59299999999999997</v>
      </c>
      <c r="AI146">
        <v>16.600000000000001</v>
      </c>
      <c r="AJ146" s="13">
        <f t="shared" si="2"/>
        <v>18.544344232097</v>
      </c>
    </row>
    <row r="147" spans="33:36">
      <c r="AG147" s="72">
        <v>8.3299999999999699</v>
      </c>
      <c r="AH147">
        <v>0.58099999999999996</v>
      </c>
      <c r="AI147">
        <v>16.3</v>
      </c>
      <c r="AJ147" s="13">
        <f t="shared" si="2"/>
        <v>18.286679278061001</v>
      </c>
    </row>
    <row r="148" spans="33:36">
      <c r="AG148" s="72">
        <v>8.3424999999999692</v>
      </c>
      <c r="AH148">
        <v>0.59099999999999997</v>
      </c>
      <c r="AI148">
        <v>16.600000000000001</v>
      </c>
      <c r="AJ148" s="13">
        <f t="shared" si="2"/>
        <v>18.501458221790998</v>
      </c>
    </row>
    <row r="149" spans="33:36">
      <c r="AG149" s="72">
        <v>8.3549999999999702</v>
      </c>
      <c r="AH149">
        <v>0.58699999999999997</v>
      </c>
      <c r="AI149">
        <v>16.5</v>
      </c>
      <c r="AJ149" s="13">
        <f t="shared" si="2"/>
        <v>18.415620500963001</v>
      </c>
    </row>
    <row r="150" spans="33:36">
      <c r="AG150" s="72">
        <v>8.3674999999999695</v>
      </c>
      <c r="AH150">
        <v>0.58599999999999997</v>
      </c>
      <c r="AI150">
        <v>16.399999999999999</v>
      </c>
      <c r="AJ150" s="13">
        <f t="shared" si="2"/>
        <v>18.394146391975998</v>
      </c>
    </row>
    <row r="151" spans="33:36">
      <c r="AG151" s="72">
        <v>8.3799999999999706</v>
      </c>
      <c r="AH151">
        <v>0.58399999999999996</v>
      </c>
      <c r="AI151">
        <v>16.399999999999999</v>
      </c>
      <c r="AJ151" s="13">
        <f t="shared" si="2"/>
        <v>18.351179369984003</v>
      </c>
    </row>
    <row r="152" spans="33:36">
      <c r="AG152" s="72">
        <v>8.3924999999999699</v>
      </c>
      <c r="AH152">
        <v>0.57599999999999996</v>
      </c>
      <c r="AI152">
        <v>16.100000000000001</v>
      </c>
      <c r="AJ152" s="13">
        <f t="shared" si="2"/>
        <v>18.179035639295996</v>
      </c>
    </row>
    <row r="153" spans="33:36">
      <c r="AG153" s="72">
        <v>8.4049999999999692</v>
      </c>
      <c r="AH153">
        <v>0.56699999999999995</v>
      </c>
      <c r="AI153">
        <v>15.8</v>
      </c>
      <c r="AJ153" s="13">
        <f t="shared" si="2"/>
        <v>17.984764446422997</v>
      </c>
    </row>
    <row r="154" spans="33:36">
      <c r="AG154" s="72">
        <v>8.4174999999999702</v>
      </c>
      <c r="AH154">
        <v>0.57399999999999995</v>
      </c>
      <c r="AI154">
        <v>16.100000000000001</v>
      </c>
      <c r="AJ154" s="13">
        <f t="shared" si="2"/>
        <v>18.135923998903998</v>
      </c>
    </row>
    <row r="155" spans="33:36">
      <c r="AG155" s="72">
        <v>8.4299999999999695</v>
      </c>
      <c r="AH155">
        <v>0.57499999999999996</v>
      </c>
      <c r="AI155">
        <v>16.100000000000001</v>
      </c>
      <c r="AJ155" s="13">
        <f t="shared" si="2"/>
        <v>18.157483859374999</v>
      </c>
    </row>
    <row r="156" spans="33:36">
      <c r="AG156" s="72">
        <v>8.4424999999999706</v>
      </c>
      <c r="AH156">
        <v>0.57199999999999995</v>
      </c>
      <c r="AI156">
        <v>16</v>
      </c>
      <c r="AJ156" s="13">
        <f t="shared" si="2"/>
        <v>18.092779356607998</v>
      </c>
    </row>
    <row r="157" spans="33:36">
      <c r="AG157" s="72">
        <v>8.4549999999999592</v>
      </c>
      <c r="AH157">
        <v>0.58299999999999996</v>
      </c>
      <c r="AI157">
        <v>16.3</v>
      </c>
      <c r="AJ157" s="13">
        <f t="shared" si="2"/>
        <v>18.329686117127</v>
      </c>
    </row>
    <row r="158" spans="33:36">
      <c r="AG158" s="72">
        <v>8.4674999999999603</v>
      </c>
      <c r="AH158">
        <v>0.57999999999999996</v>
      </c>
      <c r="AI158">
        <v>16.2</v>
      </c>
      <c r="AJ158" s="13">
        <f t="shared" si="2"/>
        <v>18.265165351999997</v>
      </c>
    </row>
    <row r="159" spans="33:36">
      <c r="AG159" s="72">
        <v>8.4799999999999596</v>
      </c>
      <c r="AH159">
        <v>0.57699999999999996</v>
      </c>
      <c r="AI159">
        <v>16.2</v>
      </c>
      <c r="AJ159" s="13">
        <f t="shared" si="2"/>
        <v>18.200579508592998</v>
      </c>
    </row>
    <row r="160" spans="33:36">
      <c r="AG160" s="72">
        <v>8.4924999999999606</v>
      </c>
      <c r="AH160">
        <v>0.57399999999999995</v>
      </c>
      <c r="AI160">
        <v>16.100000000000001</v>
      </c>
      <c r="AJ160" s="13">
        <f t="shared" si="2"/>
        <v>18.135923998903998</v>
      </c>
    </row>
    <row r="161" spans="33:36">
      <c r="AG161" s="72">
        <v>8.5049999999999599</v>
      </c>
      <c r="AH161">
        <v>0.58199999999999996</v>
      </c>
      <c r="AI161">
        <v>16.3</v>
      </c>
      <c r="AJ161" s="13">
        <f t="shared" si="2"/>
        <v>18.308186143127998</v>
      </c>
    </row>
    <row r="162" spans="33:36">
      <c r="AG162" s="72">
        <v>8.5174999999999592</v>
      </c>
      <c r="AH162">
        <v>0.56899999999999995</v>
      </c>
      <c r="AI162">
        <v>15.9</v>
      </c>
      <c r="AJ162" s="13">
        <f t="shared" si="2"/>
        <v>18.027997540888997</v>
      </c>
    </row>
    <row r="163" spans="33:36">
      <c r="AG163" s="72">
        <v>8.5299999999999603</v>
      </c>
      <c r="AH163">
        <v>0.57499999999999996</v>
      </c>
      <c r="AI163">
        <v>16.100000000000001</v>
      </c>
      <c r="AJ163" s="13">
        <f t="shared" si="2"/>
        <v>18.157483859374999</v>
      </c>
    </row>
    <row r="164" spans="33:36">
      <c r="AG164" s="72">
        <v>8.5424999999999596</v>
      </c>
      <c r="AH164">
        <v>0.58299999999999996</v>
      </c>
      <c r="AI164">
        <v>16.3</v>
      </c>
      <c r="AJ164" s="13">
        <f t="shared" si="2"/>
        <v>18.329686117127</v>
      </c>
    </row>
    <row r="165" spans="33:36">
      <c r="AG165" s="72">
        <v>8.5549999999999606</v>
      </c>
      <c r="AH165">
        <v>0.58799999999999997</v>
      </c>
      <c r="AI165">
        <v>16.5</v>
      </c>
      <c r="AJ165" s="13">
        <f t="shared" si="2"/>
        <v>18.437088568511999</v>
      </c>
    </row>
    <row r="166" spans="33:36">
      <c r="AG166" s="72">
        <v>8.5674999999999599</v>
      </c>
      <c r="AH166">
        <v>0.57999999999999996</v>
      </c>
      <c r="AI166">
        <v>16.2</v>
      </c>
      <c r="AJ166" s="13">
        <f t="shared" si="2"/>
        <v>18.265165351999997</v>
      </c>
    </row>
    <row r="167" spans="33:36">
      <c r="AG167" s="72">
        <v>8.5799999999999592</v>
      </c>
      <c r="AH167">
        <v>0.55400000000000005</v>
      </c>
      <c r="AI167">
        <v>15.5</v>
      </c>
      <c r="AJ167" s="13">
        <f t="shared" si="2"/>
        <v>17.702768187944002</v>
      </c>
    </row>
    <row r="168" spans="33:36">
      <c r="AG168" s="72">
        <v>8.5924999999999603</v>
      </c>
      <c r="AH168">
        <v>0.55500000000000005</v>
      </c>
      <c r="AI168">
        <v>15.5</v>
      </c>
      <c r="AJ168" s="13">
        <f t="shared" si="2"/>
        <v>17.724525343875001</v>
      </c>
    </row>
    <row r="169" spans="33:36">
      <c r="AG169" s="72">
        <v>8.6049999999999596</v>
      </c>
      <c r="AH169">
        <v>0.56000000000000005</v>
      </c>
      <c r="AI169">
        <v>15.6</v>
      </c>
      <c r="AJ169" s="13">
        <f t="shared" si="2"/>
        <v>17.833142336000002</v>
      </c>
    </row>
    <row r="170" spans="33:36">
      <c r="AG170" s="72">
        <v>8.6174999999999606</v>
      </c>
      <c r="AH170">
        <v>0.54700000000000004</v>
      </c>
      <c r="AI170">
        <v>15.2</v>
      </c>
      <c r="AJ170" s="13">
        <f t="shared" si="2"/>
        <v>17.550132408683002</v>
      </c>
    </row>
    <row r="171" spans="33:36">
      <c r="AG171" s="72">
        <v>8.6299999999999493</v>
      </c>
      <c r="AH171">
        <v>0.54500000000000004</v>
      </c>
      <c r="AI171">
        <v>15.2</v>
      </c>
      <c r="AJ171" s="13">
        <f t="shared" si="2"/>
        <v>17.506409188625</v>
      </c>
    </row>
    <row r="172" spans="33:36">
      <c r="AG172" s="72">
        <v>8.6424999999999503</v>
      </c>
      <c r="AH172">
        <v>0.53500000000000003</v>
      </c>
      <c r="AI172">
        <v>14.9</v>
      </c>
      <c r="AJ172" s="13">
        <f t="shared" si="2"/>
        <v>17.286975200375</v>
      </c>
    </row>
    <row r="173" spans="33:36">
      <c r="AG173" s="72">
        <v>8.6549999999999496</v>
      </c>
      <c r="AH173">
        <v>0.54</v>
      </c>
      <c r="AI173">
        <v>15</v>
      </c>
      <c r="AJ173" s="13">
        <f t="shared" si="2"/>
        <v>17.396867543999999</v>
      </c>
    </row>
    <row r="174" spans="33:36">
      <c r="AG174" s="72">
        <v>8.6674999999999507</v>
      </c>
      <c r="AH174">
        <v>0.53900000000000003</v>
      </c>
      <c r="AI174">
        <v>15</v>
      </c>
      <c r="AJ174" s="13">
        <f t="shared" si="2"/>
        <v>17.374917810898999</v>
      </c>
    </row>
    <row r="175" spans="33:36">
      <c r="AG175" s="72">
        <v>8.67999999999995</v>
      </c>
      <c r="AH175">
        <v>0.53700000000000003</v>
      </c>
      <c r="AI175">
        <v>14.9</v>
      </c>
      <c r="AJ175" s="13">
        <f t="shared" si="2"/>
        <v>17.330975581112998</v>
      </c>
    </row>
    <row r="176" spans="33:36">
      <c r="AG176" s="72">
        <v>8.6924999999999493</v>
      </c>
      <c r="AH176">
        <v>0.54100000000000004</v>
      </c>
      <c r="AI176">
        <v>15.1</v>
      </c>
      <c r="AJ176" s="13">
        <f t="shared" si="2"/>
        <v>17.418803249141</v>
      </c>
    </row>
    <row r="177" spans="33:36">
      <c r="AG177" s="72">
        <v>8.7049999999999503</v>
      </c>
      <c r="AH177">
        <v>0.53800000000000003</v>
      </c>
      <c r="AI177">
        <v>15</v>
      </c>
      <c r="AJ177" s="13">
        <f t="shared" si="2"/>
        <v>17.352953879912</v>
      </c>
    </row>
    <row r="178" spans="33:36">
      <c r="AG178" s="72">
        <v>8.7174999999999496</v>
      </c>
      <c r="AH178">
        <v>0.55000000000000004</v>
      </c>
      <c r="AI178">
        <v>15.3</v>
      </c>
      <c r="AJ178" s="13">
        <f t="shared" si="2"/>
        <v>17.615621375</v>
      </c>
    </row>
    <row r="179" spans="33:36">
      <c r="AG179" s="72">
        <v>8.7299999999999507</v>
      </c>
      <c r="AH179">
        <v>0.54800000000000004</v>
      </c>
      <c r="AI179">
        <v>15.3</v>
      </c>
      <c r="AJ179" s="13">
        <f t="shared" si="2"/>
        <v>17.571974676031999</v>
      </c>
    </row>
    <row r="180" spans="33:36">
      <c r="AG180" s="72">
        <v>8.74249999999995</v>
      </c>
      <c r="AH180">
        <v>0.55600000000000005</v>
      </c>
      <c r="AI180">
        <v>15.5</v>
      </c>
      <c r="AJ180" s="13">
        <f t="shared" si="2"/>
        <v>17.746271020736</v>
      </c>
    </row>
    <row r="181" spans="33:36">
      <c r="AG181" s="72">
        <v>8.7549999999999493</v>
      </c>
      <c r="AH181">
        <v>0.56299999999999994</v>
      </c>
      <c r="AI181">
        <v>15.7</v>
      </c>
      <c r="AJ181" s="13">
        <f t="shared" si="2"/>
        <v>17.898183618586998</v>
      </c>
    </row>
    <row r="182" spans="33:36">
      <c r="AG182" s="72">
        <v>8.7674999999999503</v>
      </c>
      <c r="AH182">
        <v>0.55400000000000005</v>
      </c>
      <c r="AI182">
        <v>15.5</v>
      </c>
      <c r="AJ182" s="13">
        <f t="shared" si="2"/>
        <v>17.702768187944002</v>
      </c>
    </row>
    <row r="183" spans="33:36">
      <c r="AG183" s="72">
        <v>8.7799999999999496</v>
      </c>
      <c r="AH183">
        <v>0.55100000000000005</v>
      </c>
      <c r="AI183">
        <v>15.4</v>
      </c>
      <c r="AJ183" s="13">
        <f t="shared" si="2"/>
        <v>17.637426146471</v>
      </c>
    </row>
    <row r="184" spans="33:36">
      <c r="AG184" s="72">
        <v>8.7924999999999507</v>
      </c>
      <c r="AH184">
        <v>0.55700000000000005</v>
      </c>
      <c r="AI184">
        <v>15.5</v>
      </c>
      <c r="AJ184" s="13">
        <f t="shared" si="2"/>
        <v>17.768005388453002</v>
      </c>
    </row>
    <row r="185" spans="33:36">
      <c r="AG185" s="72">
        <v>8.8049999999999393</v>
      </c>
      <c r="AH185">
        <v>0.55000000000000004</v>
      </c>
      <c r="AI185">
        <v>15.3</v>
      </c>
      <c r="AJ185" s="13">
        <f t="shared" si="2"/>
        <v>17.615621375</v>
      </c>
    </row>
    <row r="186" spans="33:36">
      <c r="AG186" s="72">
        <v>8.8174999999999404</v>
      </c>
      <c r="AH186">
        <v>0.55100000000000005</v>
      </c>
      <c r="AI186">
        <v>15.4</v>
      </c>
      <c r="AJ186" s="13">
        <f t="shared" si="2"/>
        <v>17.637426146471</v>
      </c>
    </row>
    <row r="187" spans="33:36">
      <c r="AG187" s="72">
        <v>8.8299999999999397</v>
      </c>
      <c r="AH187">
        <v>0.54</v>
      </c>
      <c r="AI187">
        <v>15</v>
      </c>
      <c r="AJ187" s="13">
        <f t="shared" si="2"/>
        <v>17.396867543999999</v>
      </c>
    </row>
    <row r="188" spans="33:36">
      <c r="AG188" s="72">
        <v>8.8424999999999407</v>
      </c>
      <c r="AH188">
        <v>0.52700000000000002</v>
      </c>
      <c r="AI188">
        <v>14.6</v>
      </c>
      <c r="AJ188" s="13">
        <f t="shared" si="2"/>
        <v>17.110364979743004</v>
      </c>
    </row>
    <row r="189" spans="33:36">
      <c r="AG189" s="72">
        <v>8.85499999999994</v>
      </c>
      <c r="AH189">
        <v>0.53100000000000003</v>
      </c>
      <c r="AI189">
        <v>14.8</v>
      </c>
      <c r="AJ189" s="13">
        <f t="shared" si="2"/>
        <v>17.198794548410998</v>
      </c>
    </row>
    <row r="190" spans="33:36">
      <c r="AG190" s="72">
        <v>8.8674999999999393</v>
      </c>
      <c r="AH190">
        <v>0.52200000000000002</v>
      </c>
      <c r="AI190">
        <v>14.5</v>
      </c>
      <c r="AJ190" s="13">
        <f t="shared" si="2"/>
        <v>16.999461412008003</v>
      </c>
    </row>
    <row r="191" spans="33:36">
      <c r="AG191" s="72">
        <v>8.8799999999999404</v>
      </c>
      <c r="AH191">
        <v>0.503</v>
      </c>
      <c r="AI191">
        <v>13.9</v>
      </c>
      <c r="AJ191" s="13">
        <f t="shared" si="2"/>
        <v>16.573951302167</v>
      </c>
    </row>
    <row r="192" spans="33:36">
      <c r="AG192" s="72">
        <v>8.8924999999999397</v>
      </c>
      <c r="AH192">
        <v>0.52100000000000002</v>
      </c>
      <c r="AI192">
        <v>14.5</v>
      </c>
      <c r="AJ192" s="13">
        <f t="shared" si="2"/>
        <v>16.977230118281</v>
      </c>
    </row>
    <row r="193" spans="33:36">
      <c r="AG193" s="72">
        <v>8.9049999999999407</v>
      </c>
      <c r="AH193">
        <v>0.51300000000000001</v>
      </c>
      <c r="AI193">
        <v>14.2</v>
      </c>
      <c r="AJ193" s="13">
        <f t="shared" si="2"/>
        <v>16.798744258737003</v>
      </c>
    </row>
    <row r="194" spans="33:36">
      <c r="AG194" s="72">
        <v>8.91749999999994</v>
      </c>
      <c r="AH194">
        <v>0.51600000000000001</v>
      </c>
      <c r="AI194">
        <v>14.3</v>
      </c>
      <c r="AJ194" s="13">
        <f t="shared" si="2"/>
        <v>16.865811402816004</v>
      </c>
    </row>
    <row r="195" spans="33:36">
      <c r="AG195" s="72">
        <v>8.9299999999999393</v>
      </c>
      <c r="AH195">
        <v>0.495</v>
      </c>
      <c r="AI195">
        <v>13.7</v>
      </c>
      <c r="AJ195" s="13">
        <f t="shared" si="2"/>
        <v>16.392662397375002</v>
      </c>
    </row>
    <row r="196" spans="33:36">
      <c r="AG196" s="72">
        <v>8.9424999999999404</v>
      </c>
      <c r="AH196">
        <v>0.45700000000000002</v>
      </c>
      <c r="AI196">
        <v>12.5</v>
      </c>
      <c r="AJ196" s="13">
        <f t="shared" si="2"/>
        <v>15.511111319752999</v>
      </c>
    </row>
    <row r="197" spans="33:36">
      <c r="AG197" s="72">
        <v>8.9549999999999397</v>
      </c>
      <c r="AH197">
        <v>0.45900000000000002</v>
      </c>
      <c r="AI197">
        <v>12.6</v>
      </c>
      <c r="AJ197" s="13">
        <f t="shared" si="2"/>
        <v>15.558439925859002</v>
      </c>
    </row>
    <row r="198" spans="33:36">
      <c r="AG198" s="72">
        <v>8.9674999999999301</v>
      </c>
      <c r="AH198">
        <v>0.501</v>
      </c>
      <c r="AI198">
        <v>13.8</v>
      </c>
      <c r="AJ198" s="13">
        <f t="shared" si="2"/>
        <v>16.528754365821001</v>
      </c>
    </row>
    <row r="199" spans="33:36">
      <c r="AG199" s="72">
        <v>8.9799999999999294</v>
      </c>
      <c r="AH199">
        <v>0.54100000000000004</v>
      </c>
      <c r="AI199">
        <v>15.1</v>
      </c>
      <c r="AJ199" s="13">
        <f t="shared" si="2"/>
        <v>17.418803249141</v>
      </c>
    </row>
    <row r="200" spans="33:36">
      <c r="AG200" s="72">
        <v>8.9924999999999304</v>
      </c>
      <c r="AH200">
        <v>0.47799999999999998</v>
      </c>
      <c r="AI200">
        <v>13.2</v>
      </c>
      <c r="AJ200" s="13">
        <f t="shared" si="2"/>
        <v>16.002709287991998</v>
      </c>
    </row>
    <row r="201" spans="33:36">
      <c r="AG201" s="72">
        <v>9.0049999999999297</v>
      </c>
      <c r="AH201">
        <v>0.45100000000000001</v>
      </c>
      <c r="AI201">
        <v>12.3</v>
      </c>
      <c r="AJ201" s="13">
        <f t="shared" si="2"/>
        <v>15.368444900171001</v>
      </c>
    </row>
    <row r="202" spans="33:36">
      <c r="AG202" s="72">
        <v>9.0174999999999308</v>
      </c>
      <c r="AH202">
        <v>0.432</v>
      </c>
      <c r="AI202">
        <v>11.8</v>
      </c>
      <c r="AJ202" s="13">
        <f t="shared" si="2"/>
        <v>14.909569571327999</v>
      </c>
    </row>
    <row r="203" spans="33:36">
      <c r="AG203" s="72">
        <v>9.0299999999999301</v>
      </c>
      <c r="AH203">
        <v>0.45300000000000001</v>
      </c>
      <c r="AI203">
        <v>12.4</v>
      </c>
      <c r="AJ203" s="13">
        <f t="shared" ref="AJ203:AJ266" si="3">-0.957+54.293*AH203-52.894*AH203^2+28.321*AH203^3</f>
        <v>15.416115166317002</v>
      </c>
    </row>
    <row r="204" spans="33:36">
      <c r="AG204" s="72">
        <v>9.0424999999999294</v>
      </c>
      <c r="AH204">
        <v>0.46</v>
      </c>
      <c r="AI204">
        <v>12.6</v>
      </c>
      <c r="AJ204" s="13">
        <f t="shared" si="3"/>
        <v>15.582062455999999</v>
      </c>
    </row>
    <row r="205" spans="33:36">
      <c r="AG205" s="72">
        <v>9.0549999999999304</v>
      </c>
      <c r="AH205">
        <v>0.46400000000000002</v>
      </c>
      <c r="AI205">
        <v>12.7</v>
      </c>
      <c r="AJ205" s="13">
        <f t="shared" si="3"/>
        <v>15.676278055424</v>
      </c>
    </row>
    <row r="206" spans="33:36">
      <c r="AG206" s="72">
        <v>9.1799999999999198</v>
      </c>
      <c r="AH206">
        <v>0.47599999999999998</v>
      </c>
      <c r="AI206">
        <v>13.1</v>
      </c>
      <c r="AJ206" s="13">
        <f t="shared" si="3"/>
        <v>15.956381890495997</v>
      </c>
    </row>
    <row r="207" spans="33:36">
      <c r="AG207" s="72">
        <v>9.3145456000000095</v>
      </c>
      <c r="AH207">
        <v>0.45600000000000002</v>
      </c>
      <c r="AI207">
        <v>12.5</v>
      </c>
      <c r="AJ207" s="13">
        <f t="shared" si="3"/>
        <v>15.487404903936001</v>
      </c>
    </row>
    <row r="208" spans="33:36">
      <c r="AG208" s="72">
        <v>9.4514776000000396</v>
      </c>
      <c r="AH208">
        <v>0.46899999999999997</v>
      </c>
      <c r="AI208">
        <v>12.9</v>
      </c>
      <c r="AJ208" s="13">
        <f t="shared" si="3"/>
        <v>15.793442626589002</v>
      </c>
    </row>
    <row r="209" spans="33:36">
      <c r="AG209" s="72">
        <v>9.5884096000000607</v>
      </c>
      <c r="AH209">
        <v>0.495</v>
      </c>
      <c r="AI209">
        <v>13.7</v>
      </c>
      <c r="AJ209" s="13">
        <f t="shared" si="3"/>
        <v>16.392662397375002</v>
      </c>
    </row>
    <row r="210" spans="33:36">
      <c r="AG210" s="72">
        <v>9.7253416000000801</v>
      </c>
      <c r="AH210">
        <v>0.48499999999999999</v>
      </c>
      <c r="AI210">
        <v>13.4</v>
      </c>
      <c r="AJ210" s="13">
        <f t="shared" si="3"/>
        <v>16.164090354124998</v>
      </c>
    </row>
    <row r="211" spans="33:36">
      <c r="AG211" s="72">
        <v>9.8622736000000994</v>
      </c>
      <c r="AH211">
        <v>0.48799999999999999</v>
      </c>
      <c r="AI211">
        <v>13.5</v>
      </c>
      <c r="AJ211" s="13">
        <f t="shared" si="3"/>
        <v>16.232899661311997</v>
      </c>
    </row>
    <row r="212" spans="33:36">
      <c r="AG212" s="72">
        <v>9.9992056000001295</v>
      </c>
      <c r="AH212">
        <v>0.53900000000000003</v>
      </c>
      <c r="AI212">
        <v>15</v>
      </c>
      <c r="AJ212" s="13">
        <f t="shared" si="3"/>
        <v>17.374917810898999</v>
      </c>
    </row>
    <row r="213" spans="33:36">
      <c r="AG213" s="72">
        <v>10.1361376000002</v>
      </c>
      <c r="AH213">
        <v>0.51600000000000001</v>
      </c>
      <c r="AI213">
        <v>14.3</v>
      </c>
      <c r="AJ213" s="13">
        <f t="shared" si="3"/>
        <v>16.865811402816004</v>
      </c>
    </row>
    <row r="214" spans="33:36">
      <c r="AG214" s="72">
        <v>10.2730696000002</v>
      </c>
      <c r="AH214">
        <v>0.53100000000000003</v>
      </c>
      <c r="AI214">
        <v>14.8</v>
      </c>
      <c r="AJ214" s="13">
        <f t="shared" si="3"/>
        <v>17.198794548410998</v>
      </c>
    </row>
    <row r="215" spans="33:36">
      <c r="AG215" s="72">
        <v>10.41</v>
      </c>
      <c r="AH215">
        <v>0.49099999999999999</v>
      </c>
      <c r="AI215">
        <v>13.5</v>
      </c>
      <c r="AJ215" s="13">
        <f t="shared" si="3"/>
        <v>16.301503191491001</v>
      </c>
    </row>
    <row r="216" spans="33:36">
      <c r="AG216" s="72">
        <v>10.506180000000001</v>
      </c>
      <c r="AH216">
        <v>0.51200000000000001</v>
      </c>
      <c r="AI216">
        <v>14.2</v>
      </c>
      <c r="AJ216" s="13">
        <f t="shared" si="3"/>
        <v>16.776351538688001</v>
      </c>
    </row>
    <row r="217" spans="33:36">
      <c r="AG217" s="72">
        <v>10.602359999999999</v>
      </c>
      <c r="AH217">
        <v>0.48899999999999999</v>
      </c>
      <c r="AI217">
        <v>13.5</v>
      </c>
      <c r="AJ217" s="13">
        <f t="shared" si="3"/>
        <v>16.255790142248998</v>
      </c>
    </row>
    <row r="218" spans="33:36">
      <c r="AG218" s="72">
        <v>10.698539999999999</v>
      </c>
      <c r="AH218">
        <v>0.46500000000000002</v>
      </c>
      <c r="AI218" s="11">
        <v>12.8</v>
      </c>
      <c r="AJ218" s="13">
        <f t="shared" si="3"/>
        <v>15.699764174625001</v>
      </c>
    </row>
    <row r="219" spans="33:36">
      <c r="AG219" s="72">
        <v>10.79472</v>
      </c>
      <c r="AH219">
        <v>0.51</v>
      </c>
      <c r="AI219">
        <v>14.1</v>
      </c>
      <c r="AJ219" s="13">
        <f t="shared" si="3"/>
        <v>16.731509571000004</v>
      </c>
    </row>
    <row r="220" spans="33:36">
      <c r="AG220" s="72">
        <v>10.8909</v>
      </c>
      <c r="AH220">
        <v>0.499</v>
      </c>
      <c r="AI220">
        <v>13.8</v>
      </c>
      <c r="AJ220" s="13">
        <f t="shared" si="3"/>
        <v>16.483474809179</v>
      </c>
    </row>
    <row r="221" spans="33:36">
      <c r="AG221" s="72">
        <v>10.987080000000001</v>
      </c>
      <c r="AH221">
        <v>0.51800000000000002</v>
      </c>
      <c r="AI221">
        <v>14.4</v>
      </c>
      <c r="AJ221" s="13">
        <f t="shared" si="3"/>
        <v>16.910432018072001</v>
      </c>
    </row>
    <row r="222" spans="33:36">
      <c r="AG222" s="72">
        <v>11.083259999999999</v>
      </c>
      <c r="AH222">
        <v>0.54800000000000004</v>
      </c>
      <c r="AI222">
        <v>15.3</v>
      </c>
      <c r="AJ222" s="13">
        <f t="shared" si="3"/>
        <v>17.571974676031999</v>
      </c>
    </row>
    <row r="223" spans="33:36">
      <c r="AG223" s="72">
        <v>11.17944</v>
      </c>
      <c r="AH223">
        <v>0.50700000000000001</v>
      </c>
      <c r="AI223">
        <v>14</v>
      </c>
      <c r="AJ223" s="13">
        <f t="shared" si="3"/>
        <v>16.664102751603</v>
      </c>
    </row>
    <row r="224" spans="33:36">
      <c r="AG224" s="72">
        <v>11.27562</v>
      </c>
      <c r="AH224">
        <v>0.51600000000000001</v>
      </c>
      <c r="AI224">
        <v>14.3</v>
      </c>
      <c r="AJ224" s="13">
        <f t="shared" si="3"/>
        <v>16.865811402816004</v>
      </c>
    </row>
    <row r="225" spans="33:36">
      <c r="AG225" s="72">
        <v>11.3718</v>
      </c>
      <c r="AH225">
        <v>0.54200000000000004</v>
      </c>
      <c r="AI225" s="11">
        <v>15.1</v>
      </c>
      <c r="AJ225" s="13">
        <f t="shared" si="3"/>
        <v>17.440725096248002</v>
      </c>
    </row>
    <row r="226" spans="33:36">
      <c r="AG226" s="72">
        <v>11.467980000000001</v>
      </c>
      <c r="AH226">
        <v>0.49299999999999999</v>
      </c>
      <c r="AI226">
        <v>13.6</v>
      </c>
      <c r="AJ226" s="13">
        <f t="shared" si="3"/>
        <v>16.347126823396998</v>
      </c>
    </row>
    <row r="227" spans="33:36">
      <c r="AG227" s="72">
        <v>11.564159999999999</v>
      </c>
      <c r="AH227">
        <v>0.45700000000000002</v>
      </c>
      <c r="AI227">
        <v>12.5</v>
      </c>
      <c r="AJ227" s="13">
        <f t="shared" si="3"/>
        <v>15.511111319752999</v>
      </c>
    </row>
    <row r="228" spans="33:36">
      <c r="AG228" s="72">
        <v>11.66034</v>
      </c>
      <c r="AH228">
        <v>0.45900000000000002</v>
      </c>
      <c r="AI228">
        <v>12.6</v>
      </c>
      <c r="AJ228" s="13">
        <f t="shared" si="3"/>
        <v>15.558439925859002</v>
      </c>
    </row>
    <row r="229" spans="33:36">
      <c r="AG229" s="72">
        <v>11.75652</v>
      </c>
      <c r="AH229">
        <v>0.48899999999999999</v>
      </c>
      <c r="AI229">
        <v>13.5</v>
      </c>
      <c r="AJ229" s="13">
        <f t="shared" si="3"/>
        <v>16.255790142248998</v>
      </c>
    </row>
    <row r="230" spans="33:36">
      <c r="AG230" s="72">
        <v>11.852699999999899</v>
      </c>
      <c r="AH230">
        <v>0.43</v>
      </c>
      <c r="AI230">
        <v>11.7</v>
      </c>
      <c r="AJ230" s="13">
        <f t="shared" si="3"/>
        <v>14.860607147</v>
      </c>
    </row>
    <row r="231" spans="33:36">
      <c r="AG231" s="72">
        <v>11.9488799999999</v>
      </c>
      <c r="AH231">
        <v>0.44800000000000001</v>
      </c>
      <c r="AI231">
        <v>12.2</v>
      </c>
      <c r="AJ231" s="13">
        <f t="shared" si="3"/>
        <v>15.296720440832001</v>
      </c>
    </row>
    <row r="232" spans="33:36">
      <c r="AG232" s="72">
        <v>12.0450599999999</v>
      </c>
      <c r="AH232">
        <v>0.45500000000000002</v>
      </c>
      <c r="AI232">
        <v>12.5</v>
      </c>
      <c r="AJ232" s="13">
        <f t="shared" si="3"/>
        <v>15.463670186374999</v>
      </c>
    </row>
    <row r="233" spans="33:36">
      <c r="AG233" s="72">
        <v>12.1412399999999</v>
      </c>
      <c r="AH233">
        <v>0.45100000000000001</v>
      </c>
      <c r="AI233">
        <v>12.3</v>
      </c>
      <c r="AJ233" s="13">
        <f t="shared" si="3"/>
        <v>15.368444900171001</v>
      </c>
    </row>
    <row r="234" spans="33:36">
      <c r="AG234" s="72">
        <v>12.237419999999901</v>
      </c>
      <c r="AH234">
        <v>0.41399999999999998</v>
      </c>
      <c r="AI234">
        <v>11.2</v>
      </c>
      <c r="AJ234" s="13">
        <f t="shared" si="3"/>
        <v>14.464081908023999</v>
      </c>
    </row>
    <row r="235" spans="33:36">
      <c r="AG235" s="72">
        <v>12.333599999999899</v>
      </c>
      <c r="AH235">
        <v>0.434</v>
      </c>
      <c r="AI235">
        <v>11.8</v>
      </c>
      <c r="AJ235" s="13">
        <f t="shared" si="3"/>
        <v>14.958402475783998</v>
      </c>
    </row>
    <row r="236" spans="33:36">
      <c r="AG236" s="72">
        <v>12.43</v>
      </c>
      <c r="AH236">
        <v>0.42899999999999999</v>
      </c>
      <c r="AI236">
        <v>11.7</v>
      </c>
      <c r="AJ236" s="13">
        <f t="shared" si="3"/>
        <v>14.836076940068999</v>
      </c>
    </row>
    <row r="237" spans="33:36">
      <c r="AG237" s="72">
        <v>12.592858</v>
      </c>
      <c r="AH237">
        <v>0.45400000000000001</v>
      </c>
      <c r="AI237">
        <v>12.4</v>
      </c>
      <c r="AJ237" s="13">
        <f t="shared" si="3"/>
        <v>15.439906997144002</v>
      </c>
    </row>
    <row r="238" spans="33:36">
      <c r="AG238" s="72">
        <v>12.755716</v>
      </c>
      <c r="AH238">
        <v>0.439</v>
      </c>
      <c r="AI238">
        <v>12</v>
      </c>
      <c r="AJ238" s="13">
        <f t="shared" si="3"/>
        <v>15.079927008599</v>
      </c>
    </row>
    <row r="239" spans="33:36">
      <c r="AG239" s="72">
        <v>12.8860024000001</v>
      </c>
      <c r="AH239">
        <v>0.44600000000000001</v>
      </c>
      <c r="AI239">
        <v>12.2</v>
      </c>
      <c r="AJ239" s="13">
        <f t="shared" si="3"/>
        <v>15.248756112056</v>
      </c>
    </row>
    <row r="240" spans="33:36">
      <c r="AG240" s="72">
        <v>12.918574000000101</v>
      </c>
      <c r="AH240">
        <v>0.437</v>
      </c>
      <c r="AI240">
        <v>11.9</v>
      </c>
      <c r="AJ240" s="13">
        <f t="shared" si="3"/>
        <v>15.031411956412999</v>
      </c>
    </row>
    <row r="241" spans="33:36">
      <c r="AG241" s="72">
        <v>13.081432000000101</v>
      </c>
      <c r="AH241">
        <v>0.47899999999999998</v>
      </c>
      <c r="AI241">
        <v>13.2</v>
      </c>
      <c r="AJ241" s="13">
        <f t="shared" si="3"/>
        <v>16.025836056718997</v>
      </c>
    </row>
    <row r="242" spans="33:36">
      <c r="AG242" s="72">
        <v>13.244290000000101</v>
      </c>
      <c r="AH242">
        <v>0.45700000000000002</v>
      </c>
      <c r="AI242">
        <v>12.5</v>
      </c>
      <c r="AJ242" s="13">
        <f t="shared" si="3"/>
        <v>15.511111319752999</v>
      </c>
    </row>
    <row r="243" spans="33:36">
      <c r="AG243" s="72">
        <v>13.407148000000101</v>
      </c>
      <c r="AH243">
        <v>0.44700000000000001</v>
      </c>
      <c r="AI243">
        <v>12.2</v>
      </c>
      <c r="AJ243" s="13">
        <f t="shared" si="3"/>
        <v>15.272753191983</v>
      </c>
    </row>
    <row r="244" spans="33:36">
      <c r="AG244" s="72">
        <v>13.570006000000101</v>
      </c>
      <c r="AH244">
        <v>0.439</v>
      </c>
      <c r="AI244">
        <v>12</v>
      </c>
      <c r="AJ244" s="13">
        <f t="shared" si="3"/>
        <v>15.079927008599</v>
      </c>
    </row>
    <row r="245" spans="33:36">
      <c r="AG245" s="72">
        <v>13.7328640000002</v>
      </c>
      <c r="AH245">
        <v>0.48399999999999999</v>
      </c>
      <c r="AI245">
        <v>13.3</v>
      </c>
      <c r="AJ245" s="13">
        <f t="shared" si="3"/>
        <v>16.141107397183998</v>
      </c>
    </row>
    <row r="246" spans="33:36">
      <c r="AG246" s="72">
        <v>13.8957220000002</v>
      </c>
      <c r="AH246">
        <v>0.45300000000000001</v>
      </c>
      <c r="AI246">
        <v>12.4</v>
      </c>
      <c r="AJ246" s="13">
        <f t="shared" si="3"/>
        <v>15.416115166317002</v>
      </c>
    </row>
    <row r="247" spans="33:36">
      <c r="AG247" s="72">
        <v>14.0585800000002</v>
      </c>
      <c r="AH247">
        <v>0.498</v>
      </c>
      <c r="AI247">
        <v>13.8</v>
      </c>
      <c r="AJ247" s="13">
        <f t="shared" si="3"/>
        <v>16.460803623432</v>
      </c>
    </row>
    <row r="248" spans="33:36">
      <c r="AG248" s="72">
        <v>14.2214380000002</v>
      </c>
      <c r="AH248">
        <v>0.48799999999999999</v>
      </c>
      <c r="AI248">
        <v>13.5</v>
      </c>
      <c r="AJ248" s="13">
        <f t="shared" si="3"/>
        <v>16.232899661311997</v>
      </c>
    </row>
    <row r="249" spans="33:36">
      <c r="AG249" s="72">
        <v>14.3842960000002</v>
      </c>
      <c r="AH249">
        <v>0.49099999999999999</v>
      </c>
      <c r="AI249">
        <v>13.5</v>
      </c>
      <c r="AJ249" s="13">
        <f t="shared" si="3"/>
        <v>16.301503191491001</v>
      </c>
    </row>
    <row r="250" spans="33:36">
      <c r="AG250" s="72">
        <v>14.547154000000299</v>
      </c>
      <c r="AH250">
        <v>0.48</v>
      </c>
      <c r="AI250">
        <v>13.2</v>
      </c>
      <c r="AJ250" s="13">
        <f t="shared" si="3"/>
        <v>16.048938432</v>
      </c>
    </row>
    <row r="251" spans="33:36">
      <c r="AG251" s="72">
        <v>14.710012000000299</v>
      </c>
      <c r="AH251">
        <v>0.52100000000000002</v>
      </c>
      <c r="AI251">
        <v>14.5</v>
      </c>
      <c r="AJ251" s="13">
        <f t="shared" si="3"/>
        <v>16.977230118281</v>
      </c>
    </row>
    <row r="252" spans="33:36">
      <c r="AG252" s="72">
        <v>14.872870000000299</v>
      </c>
      <c r="AH252">
        <v>0.48</v>
      </c>
      <c r="AI252">
        <v>13.2</v>
      </c>
      <c r="AJ252" s="13">
        <f t="shared" si="3"/>
        <v>16.048938432</v>
      </c>
    </row>
    <row r="253" spans="33:36">
      <c r="AG253" s="72">
        <v>15.035728000000301</v>
      </c>
      <c r="AH253">
        <v>0.48499999999999999</v>
      </c>
      <c r="AI253">
        <v>13.4</v>
      </c>
      <c r="AJ253" s="13">
        <f t="shared" si="3"/>
        <v>16.164090354124998</v>
      </c>
    </row>
    <row r="254" spans="33:36">
      <c r="AG254" s="72">
        <v>15.1985860000004</v>
      </c>
      <c r="AH254">
        <v>0.47499999999999998</v>
      </c>
      <c r="AI254">
        <v>13.1</v>
      </c>
      <c r="AJ254" s="13">
        <f t="shared" si="3"/>
        <v>15.933180921875</v>
      </c>
    </row>
    <row r="255" spans="33:36">
      <c r="AG255" s="72">
        <v>15.3614440000004</v>
      </c>
      <c r="AH255">
        <v>0.44600000000000001</v>
      </c>
      <c r="AI255" s="74">
        <v>12.2</v>
      </c>
      <c r="AJ255" s="13">
        <f t="shared" si="3"/>
        <v>15.248756112056</v>
      </c>
    </row>
    <row r="256" spans="33:36">
      <c r="AG256" s="72">
        <v>15.5243020000004</v>
      </c>
      <c r="AH256">
        <v>0.497</v>
      </c>
      <c r="AI256">
        <v>13.7</v>
      </c>
      <c r="AJ256" s="13">
        <f t="shared" si="3"/>
        <v>16.438111272832998</v>
      </c>
    </row>
    <row r="257" spans="33:36">
      <c r="AG257" s="72">
        <v>15.6871600000004</v>
      </c>
      <c r="AH257">
        <v>0.42499999999999999</v>
      </c>
      <c r="AI257">
        <v>11.5</v>
      </c>
      <c r="AJ257" s="13">
        <f t="shared" si="3"/>
        <v>14.737625515624998</v>
      </c>
    </row>
    <row r="258" spans="33:36">
      <c r="AG258" s="72">
        <v>15.8500180000004</v>
      </c>
      <c r="AH258">
        <v>0.49199999999999999</v>
      </c>
      <c r="AI258">
        <v>13.6</v>
      </c>
      <c r="AJ258" s="13">
        <f t="shared" si="3"/>
        <v>16.324326099648001</v>
      </c>
    </row>
    <row r="259" spans="33:36">
      <c r="AG259" s="72">
        <v>16.012876000000499</v>
      </c>
      <c r="AH259">
        <v>0.47599999999999998</v>
      </c>
      <c r="AI259">
        <v>13.1</v>
      </c>
      <c r="AJ259" s="13">
        <f t="shared" si="3"/>
        <v>15.956381890495997</v>
      </c>
    </row>
    <row r="260" spans="33:36">
      <c r="AG260" s="72">
        <v>16.175734000000499</v>
      </c>
      <c r="AH260">
        <v>0.497</v>
      </c>
      <c r="AI260">
        <v>13.7</v>
      </c>
      <c r="AJ260" s="13">
        <f t="shared" si="3"/>
        <v>16.438111272832998</v>
      </c>
    </row>
    <row r="261" spans="33:36">
      <c r="AG261" s="72">
        <v>16.338592000000499</v>
      </c>
      <c r="AH261">
        <v>0.47299999999999998</v>
      </c>
      <c r="AI261">
        <v>13</v>
      </c>
      <c r="AJ261" s="13">
        <f t="shared" si="3"/>
        <v>15.886703595256998</v>
      </c>
    </row>
    <row r="262" spans="33:36">
      <c r="AG262" s="72">
        <v>16.501450000000499</v>
      </c>
      <c r="AH262">
        <v>0.55700000000000005</v>
      </c>
      <c r="AI262">
        <v>15.5</v>
      </c>
      <c r="AJ262" s="13">
        <f t="shared" si="3"/>
        <v>17.768005388453002</v>
      </c>
    </row>
    <row r="263" spans="33:36">
      <c r="AG263" s="72">
        <v>16.664308000000499</v>
      </c>
      <c r="AH263">
        <v>0.56699999999999995</v>
      </c>
      <c r="AI263">
        <v>15.8</v>
      </c>
      <c r="AJ263" s="13">
        <f t="shared" si="3"/>
        <v>17.984764446422997</v>
      </c>
    </row>
    <row r="264" spans="33:36">
      <c r="AG264" s="72">
        <v>16.827166000000599</v>
      </c>
      <c r="AH264">
        <v>0.55500000000000005</v>
      </c>
      <c r="AI264">
        <v>15.5</v>
      </c>
      <c r="AJ264" s="13">
        <f t="shared" si="3"/>
        <v>17.724525343875001</v>
      </c>
    </row>
    <row r="265" spans="33:36">
      <c r="AG265" s="72">
        <v>16.989999999999998</v>
      </c>
      <c r="AH265">
        <v>0.59599999999999997</v>
      </c>
      <c r="AI265">
        <v>16.7</v>
      </c>
      <c r="AJ265" s="13">
        <f t="shared" si="3"/>
        <v>18.608636008255996</v>
      </c>
    </row>
    <row r="266" spans="33:36">
      <c r="AG266" s="72">
        <v>17.152377999988001</v>
      </c>
      <c r="AH266">
        <v>0.45300000000000001</v>
      </c>
      <c r="AI266">
        <v>12.4</v>
      </c>
      <c r="AJ266" s="13">
        <f t="shared" si="3"/>
        <v>15.416115166317002</v>
      </c>
    </row>
    <row r="267" spans="33:36">
      <c r="AG267" s="72">
        <v>17.3147559999761</v>
      </c>
      <c r="AH267">
        <v>0.52600000000000002</v>
      </c>
      <c r="AI267">
        <v>14.6</v>
      </c>
      <c r="AJ267" s="13">
        <f t="shared" ref="AJ267:AJ269" si="4">-0.957+54.293*AH267-52.894*AH267^2+28.321*AH267^3</f>
        <v>17.088217419895997</v>
      </c>
    </row>
    <row r="268" spans="33:36">
      <c r="AG268" s="72">
        <v>17.477133999964099</v>
      </c>
      <c r="AH268">
        <v>0.60299999999999998</v>
      </c>
      <c r="AI268">
        <v>16.899999999999999</v>
      </c>
      <c r="AJ268" s="13">
        <f t="shared" si="4"/>
        <v>18.758500158866998</v>
      </c>
    </row>
    <row r="269" spans="33:36">
      <c r="AG269" s="72">
        <v>17.639511999952202</v>
      </c>
      <c r="AH269">
        <v>0.57799999999999996</v>
      </c>
      <c r="AI269">
        <v>16.2</v>
      </c>
      <c r="AJ269" s="13">
        <f t="shared" si="4"/>
        <v>18.222115637191997</v>
      </c>
    </row>
  </sheetData>
  <mergeCells count="2">
    <mergeCell ref="A8:J8"/>
    <mergeCell ref="L8:AE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T130"/>
  <sheetViews>
    <sheetView zoomScale="60" zoomScaleNormal="60" workbookViewId="0">
      <selection activeCell="B6" sqref="B6"/>
    </sheetView>
  </sheetViews>
  <sheetFormatPr defaultColWidth="11.44140625" defaultRowHeight="14.4"/>
  <cols>
    <col min="1" max="1" width="11.44140625" style="52" customWidth="1"/>
    <col min="2" max="2" width="40.88671875" style="52" customWidth="1"/>
    <col min="3" max="3" width="28.6640625" style="52" customWidth="1"/>
    <col min="4" max="4" width="22.6640625" style="52" customWidth="1"/>
    <col min="5" max="5" width="11.44140625" style="52"/>
    <col min="6" max="6" width="16.109375" style="52" bestFit="1" customWidth="1"/>
    <col min="7" max="9" width="11.44140625" style="52"/>
    <col min="10" max="10" width="17.21875" style="52" bestFit="1" customWidth="1"/>
    <col min="11" max="16384" width="11.44140625" style="52"/>
  </cols>
  <sheetData>
    <row r="1" spans="1:72">
      <c r="A1" s="1" t="s">
        <v>1</v>
      </c>
      <c r="B1" s="52" t="s">
        <v>37</v>
      </c>
      <c r="E1" s="53"/>
      <c r="F1" s="53"/>
      <c r="G1" s="53"/>
    </row>
    <row r="2" spans="1:72">
      <c r="A2" s="1" t="s">
        <v>3</v>
      </c>
      <c r="B2" s="54" t="s">
        <v>24</v>
      </c>
      <c r="F2" s="53"/>
      <c r="G2" s="53"/>
    </row>
    <row r="3" spans="1:72">
      <c r="A3" s="1" t="s">
        <v>4</v>
      </c>
      <c r="B3" s="52" t="s">
        <v>18</v>
      </c>
      <c r="F3" s="53"/>
      <c r="G3" s="53"/>
    </row>
    <row r="4" spans="1:72">
      <c r="A4" s="1" t="s">
        <v>5</v>
      </c>
      <c r="B4" s="52" t="s">
        <v>60</v>
      </c>
      <c r="E4" s="53"/>
      <c r="F4" s="53"/>
      <c r="G4" s="53"/>
    </row>
    <row r="5" spans="1:72">
      <c r="A5" s="1" t="s">
        <v>6</v>
      </c>
      <c r="B5" s="1" t="s">
        <v>19</v>
      </c>
      <c r="F5" s="53"/>
      <c r="G5" s="53"/>
    </row>
    <row r="6" spans="1:72">
      <c r="I6" s="90" t="s">
        <v>276</v>
      </c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Z6" s="91" t="s">
        <v>277</v>
      </c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</row>
    <row r="7" spans="1:72" ht="30.6">
      <c r="A7" s="1" t="s">
        <v>23</v>
      </c>
      <c r="B7" s="27" t="s">
        <v>40</v>
      </c>
      <c r="C7" s="27" t="s">
        <v>41</v>
      </c>
      <c r="D7" s="35" t="s">
        <v>88</v>
      </c>
      <c r="E7" s="51" t="s">
        <v>257</v>
      </c>
      <c r="F7" s="1" t="s">
        <v>48</v>
      </c>
      <c r="I7" s="55" t="s">
        <v>215</v>
      </c>
      <c r="J7" s="55" t="s">
        <v>216</v>
      </c>
      <c r="K7" s="55" t="s">
        <v>217</v>
      </c>
      <c r="L7" s="55" t="s">
        <v>218</v>
      </c>
      <c r="M7" s="66" t="s">
        <v>219</v>
      </c>
      <c r="N7" s="66" t="s">
        <v>220</v>
      </c>
      <c r="O7" s="66" t="s">
        <v>221</v>
      </c>
      <c r="P7" s="66" t="s">
        <v>222</v>
      </c>
      <c r="Q7" s="66" t="s">
        <v>223</v>
      </c>
      <c r="R7" s="66" t="s">
        <v>224</v>
      </c>
      <c r="S7" s="66" t="s">
        <v>225</v>
      </c>
      <c r="T7" s="66" t="s">
        <v>226</v>
      </c>
      <c r="U7" s="66" t="s">
        <v>227</v>
      </c>
      <c r="V7" s="66" t="s">
        <v>228</v>
      </c>
      <c r="W7" s="66" t="s">
        <v>229</v>
      </c>
      <c r="X7" s="66" t="s">
        <v>230</v>
      </c>
      <c r="Y7" s="66" t="s">
        <v>231</v>
      </c>
      <c r="Z7" s="66" t="s">
        <v>232</v>
      </c>
      <c r="AA7" s="66" t="s">
        <v>233</v>
      </c>
      <c r="AB7" s="66" t="s">
        <v>234</v>
      </c>
      <c r="AC7" s="66" t="s">
        <v>235</v>
      </c>
      <c r="AD7" s="66" t="s">
        <v>236</v>
      </c>
      <c r="AE7" s="66" t="s">
        <v>237</v>
      </c>
      <c r="AF7" s="66" t="s">
        <v>238</v>
      </c>
      <c r="AG7" s="66" t="s">
        <v>239</v>
      </c>
      <c r="AH7" s="66" t="s">
        <v>240</v>
      </c>
      <c r="AI7" s="66" t="s">
        <v>241</v>
      </c>
      <c r="AJ7" s="66" t="s">
        <v>242</v>
      </c>
      <c r="AK7" s="66" t="s">
        <v>243</v>
      </c>
      <c r="AL7" s="66" t="s">
        <v>244</v>
      </c>
      <c r="AM7" s="66" t="s">
        <v>245</v>
      </c>
      <c r="AN7" s="66" t="s">
        <v>246</v>
      </c>
      <c r="AO7" s="66" t="s">
        <v>247</v>
      </c>
      <c r="AP7" s="66" t="s">
        <v>248</v>
      </c>
      <c r="AQ7" s="66" t="s">
        <v>249</v>
      </c>
      <c r="AR7" s="66" t="s">
        <v>250</v>
      </c>
      <c r="AS7" s="66" t="s">
        <v>251</v>
      </c>
      <c r="AT7" s="66" t="s">
        <v>252</v>
      </c>
      <c r="AU7" s="66" t="s">
        <v>253</v>
      </c>
      <c r="AV7" s="66" t="s">
        <v>254</v>
      </c>
      <c r="AW7" s="55" t="s">
        <v>255</v>
      </c>
      <c r="AX7" s="55" t="s">
        <v>256</v>
      </c>
      <c r="AZ7" s="55" t="s">
        <v>23</v>
      </c>
      <c r="BA7" s="55" t="s">
        <v>216</v>
      </c>
      <c r="BB7" s="55" t="s">
        <v>217</v>
      </c>
      <c r="BC7" s="55" t="s">
        <v>218</v>
      </c>
      <c r="BD7" s="66" t="s">
        <v>259</v>
      </c>
      <c r="BE7" s="66" t="s">
        <v>260</v>
      </c>
      <c r="BF7" s="66" t="s">
        <v>261</v>
      </c>
      <c r="BG7" s="66" t="s">
        <v>262</v>
      </c>
      <c r="BH7" s="66" t="s">
        <v>263</v>
      </c>
      <c r="BI7" s="66" t="s">
        <v>264</v>
      </c>
      <c r="BJ7" s="66" t="s">
        <v>265</v>
      </c>
      <c r="BK7" s="66" t="s">
        <v>266</v>
      </c>
      <c r="BL7" s="66" t="s">
        <v>267</v>
      </c>
      <c r="BM7" s="66" t="s">
        <v>268</v>
      </c>
      <c r="BN7" s="66" t="s">
        <v>269</v>
      </c>
      <c r="BO7" s="66" t="s">
        <v>270</v>
      </c>
      <c r="BP7" s="66" t="s">
        <v>271</v>
      </c>
      <c r="BQ7" s="66" t="s">
        <v>272</v>
      </c>
      <c r="BR7" s="66" t="s">
        <v>273</v>
      </c>
      <c r="BS7" s="55" t="s">
        <v>274</v>
      </c>
      <c r="BT7" s="55" t="s">
        <v>275</v>
      </c>
    </row>
    <row r="8" spans="1:72">
      <c r="A8" s="56">
        <v>25</v>
      </c>
      <c r="B8" s="57">
        <v>6.2246375000000009</v>
      </c>
      <c r="C8" s="58">
        <v>6.1000624999999999</v>
      </c>
      <c r="D8" s="59">
        <v>0.67</v>
      </c>
      <c r="E8" s="60">
        <v>18.969696969696969</v>
      </c>
      <c r="F8" s="59">
        <v>20.193102323000005</v>
      </c>
      <c r="I8" s="61">
        <v>25.25</v>
      </c>
      <c r="J8" s="62">
        <v>6114.9709375000002</v>
      </c>
      <c r="K8" s="61">
        <v>2</v>
      </c>
      <c r="L8" s="63">
        <v>0.25</v>
      </c>
      <c r="M8" s="61">
        <v>0</v>
      </c>
      <c r="N8" s="61">
        <v>2</v>
      </c>
      <c r="O8" s="61">
        <v>0</v>
      </c>
      <c r="P8" s="61">
        <v>0</v>
      </c>
      <c r="Q8" s="61">
        <v>46</v>
      </c>
      <c r="R8" s="61">
        <v>6</v>
      </c>
      <c r="S8" s="61">
        <v>16</v>
      </c>
      <c r="T8" s="61">
        <v>49</v>
      </c>
      <c r="U8" s="61">
        <v>0</v>
      </c>
      <c r="V8" s="61">
        <v>70</v>
      </c>
      <c r="W8" s="61">
        <v>3</v>
      </c>
      <c r="X8" s="61">
        <v>0</v>
      </c>
      <c r="Y8" s="61">
        <v>1</v>
      </c>
      <c r="Z8" s="61">
        <v>1</v>
      </c>
      <c r="AA8" s="61">
        <v>0</v>
      </c>
      <c r="AB8" s="61">
        <v>0</v>
      </c>
      <c r="AC8" s="61">
        <v>1</v>
      </c>
      <c r="AD8" s="61">
        <v>6</v>
      </c>
      <c r="AE8" s="61">
        <v>0</v>
      </c>
      <c r="AF8" s="61">
        <v>14</v>
      </c>
      <c r="AG8" s="61">
        <v>2</v>
      </c>
      <c r="AH8" s="61">
        <v>5</v>
      </c>
      <c r="AI8" s="61">
        <v>44</v>
      </c>
      <c r="AJ8" s="61">
        <v>0</v>
      </c>
      <c r="AK8" s="61">
        <v>17</v>
      </c>
      <c r="AL8" s="61">
        <v>25</v>
      </c>
      <c r="AM8" s="61">
        <v>8</v>
      </c>
      <c r="AN8" s="61">
        <v>0</v>
      </c>
      <c r="AO8" s="61">
        <v>0</v>
      </c>
      <c r="AP8" s="61">
        <v>0</v>
      </c>
      <c r="AQ8" s="61">
        <v>0</v>
      </c>
      <c r="AR8" s="61">
        <v>35</v>
      </c>
      <c r="AS8" s="61">
        <v>0</v>
      </c>
      <c r="AT8" s="61">
        <v>33</v>
      </c>
      <c r="AU8" s="61">
        <v>0</v>
      </c>
      <c r="AV8" s="61">
        <v>0</v>
      </c>
      <c r="AW8" s="61">
        <v>8</v>
      </c>
      <c r="AX8" s="61">
        <v>393</v>
      </c>
      <c r="AZ8" s="67">
        <v>27.25</v>
      </c>
      <c r="BA8" s="62">
        <v>6234.0339375000003</v>
      </c>
      <c r="BB8" s="68">
        <v>2</v>
      </c>
      <c r="BC8" s="69">
        <v>0.125</v>
      </c>
      <c r="BD8" s="67">
        <v>40</v>
      </c>
      <c r="BE8" s="67">
        <v>5</v>
      </c>
      <c r="BF8" s="67">
        <v>1</v>
      </c>
      <c r="BG8" s="67">
        <v>0</v>
      </c>
      <c r="BH8" s="67">
        <v>38</v>
      </c>
      <c r="BI8" s="67">
        <v>0</v>
      </c>
      <c r="BJ8" s="67">
        <v>50</v>
      </c>
      <c r="BK8" s="67">
        <v>5</v>
      </c>
      <c r="BL8" s="67">
        <v>4</v>
      </c>
      <c r="BM8" s="67">
        <v>5</v>
      </c>
      <c r="BN8" s="67">
        <v>3</v>
      </c>
      <c r="BO8" s="67">
        <v>0</v>
      </c>
      <c r="BP8" s="67">
        <v>0</v>
      </c>
      <c r="BQ8" s="67">
        <v>3</v>
      </c>
      <c r="BR8" s="67">
        <v>4</v>
      </c>
      <c r="BS8" s="67">
        <v>0</v>
      </c>
      <c r="BT8" s="67">
        <v>26</v>
      </c>
    </row>
    <row r="9" spans="1:72">
      <c r="A9" s="56">
        <v>26</v>
      </c>
      <c r="B9" s="57">
        <v>6.2805968000000005</v>
      </c>
      <c r="C9" s="58">
        <v>6.1599075999999995</v>
      </c>
      <c r="D9" s="59">
        <v>0.69</v>
      </c>
      <c r="E9" s="60">
        <v>19.575757575757571</v>
      </c>
      <c r="F9" s="59">
        <v>20.626039988999995</v>
      </c>
      <c r="I9" s="61">
        <v>27.25</v>
      </c>
      <c r="J9" s="62">
        <v>6234.0339375000003</v>
      </c>
      <c r="K9" s="61">
        <v>2</v>
      </c>
      <c r="L9" s="63">
        <v>0.125</v>
      </c>
      <c r="M9" s="61">
        <v>0</v>
      </c>
      <c r="N9" s="61">
        <v>10</v>
      </c>
      <c r="O9" s="61">
        <v>0</v>
      </c>
      <c r="P9" s="61">
        <v>0</v>
      </c>
      <c r="Q9" s="61">
        <v>54</v>
      </c>
      <c r="R9" s="61">
        <v>14</v>
      </c>
      <c r="S9" s="61">
        <v>22</v>
      </c>
      <c r="T9" s="61">
        <v>24</v>
      </c>
      <c r="U9" s="61">
        <v>0</v>
      </c>
      <c r="V9" s="61">
        <v>46</v>
      </c>
      <c r="W9" s="61">
        <v>12</v>
      </c>
      <c r="X9" s="61">
        <v>0</v>
      </c>
      <c r="Y9" s="61">
        <v>0</v>
      </c>
      <c r="Z9" s="61">
        <v>0</v>
      </c>
      <c r="AA9" s="61">
        <v>0</v>
      </c>
      <c r="AB9" s="61">
        <v>0</v>
      </c>
      <c r="AC9" s="61">
        <v>0</v>
      </c>
      <c r="AD9" s="61">
        <v>4</v>
      </c>
      <c r="AE9" s="61">
        <v>0</v>
      </c>
      <c r="AF9" s="61">
        <v>8</v>
      </c>
      <c r="AG9" s="61">
        <v>2</v>
      </c>
      <c r="AH9" s="61">
        <v>10</v>
      </c>
      <c r="AI9" s="61">
        <v>44</v>
      </c>
      <c r="AJ9" s="61">
        <v>0</v>
      </c>
      <c r="AK9" s="61">
        <v>2</v>
      </c>
      <c r="AL9" s="61">
        <v>38</v>
      </c>
      <c r="AM9" s="61">
        <v>14</v>
      </c>
      <c r="AN9" s="61">
        <v>0</v>
      </c>
      <c r="AO9" s="61">
        <v>0</v>
      </c>
      <c r="AP9" s="61">
        <v>0</v>
      </c>
      <c r="AQ9" s="61">
        <v>0</v>
      </c>
      <c r="AR9" s="61">
        <v>60</v>
      </c>
      <c r="AS9" s="61">
        <v>0</v>
      </c>
      <c r="AT9" s="61">
        <v>48</v>
      </c>
      <c r="AU9" s="61">
        <v>0</v>
      </c>
      <c r="AV9" s="61">
        <v>0</v>
      </c>
      <c r="AW9" s="61">
        <v>4</v>
      </c>
      <c r="AX9" s="61">
        <v>416</v>
      </c>
      <c r="AZ9" s="67">
        <v>28.25</v>
      </c>
      <c r="BA9" s="70">
        <v>6292.9624375000003</v>
      </c>
      <c r="BB9" s="68">
        <v>2</v>
      </c>
      <c r="BC9" s="69">
        <v>0.125</v>
      </c>
      <c r="BD9" s="67">
        <v>62</v>
      </c>
      <c r="BE9" s="67">
        <v>0</v>
      </c>
      <c r="BF9" s="67">
        <v>2</v>
      </c>
      <c r="BG9" s="67">
        <v>0</v>
      </c>
      <c r="BH9" s="67">
        <v>68</v>
      </c>
      <c r="BI9" s="67">
        <v>0</v>
      </c>
      <c r="BJ9" s="67">
        <v>11</v>
      </c>
      <c r="BK9" s="67">
        <v>10</v>
      </c>
      <c r="BL9" s="67">
        <v>24</v>
      </c>
      <c r="BM9" s="67">
        <v>0</v>
      </c>
      <c r="BN9" s="67">
        <v>2</v>
      </c>
      <c r="BO9" s="67">
        <v>0</v>
      </c>
      <c r="BP9" s="67">
        <v>0</v>
      </c>
      <c r="BQ9" s="67">
        <v>0</v>
      </c>
      <c r="BR9" s="67">
        <v>0</v>
      </c>
      <c r="BS9" s="67">
        <v>0</v>
      </c>
      <c r="BT9" s="67">
        <v>24</v>
      </c>
    </row>
    <row r="10" spans="1:72">
      <c r="A10" s="56">
        <v>27</v>
      </c>
      <c r="B10" s="57">
        <v>6.3362267000000001</v>
      </c>
      <c r="C10" s="58">
        <v>6.2193489</v>
      </c>
      <c r="D10" s="59">
        <v>0.70499999999999996</v>
      </c>
      <c r="E10" s="60">
        <v>20.030303030303028</v>
      </c>
      <c r="F10" s="59">
        <v>20.953677392625</v>
      </c>
      <c r="I10" s="61">
        <v>28.25</v>
      </c>
      <c r="J10" s="62">
        <v>6292.9624375000003</v>
      </c>
      <c r="K10" s="61">
        <v>2</v>
      </c>
      <c r="L10" s="63">
        <v>0.125</v>
      </c>
      <c r="M10" s="61">
        <v>0</v>
      </c>
      <c r="N10" s="61">
        <v>4</v>
      </c>
      <c r="O10" s="61">
        <v>2</v>
      </c>
      <c r="P10" s="61">
        <v>0</v>
      </c>
      <c r="Q10" s="61">
        <v>54</v>
      </c>
      <c r="R10" s="61">
        <v>10</v>
      </c>
      <c r="S10" s="61">
        <v>22</v>
      </c>
      <c r="T10" s="61">
        <v>16</v>
      </c>
      <c r="U10" s="61">
        <v>2</v>
      </c>
      <c r="V10" s="61">
        <v>54</v>
      </c>
      <c r="W10" s="61">
        <v>2</v>
      </c>
      <c r="X10" s="61">
        <v>0</v>
      </c>
      <c r="Y10" s="61">
        <v>2</v>
      </c>
      <c r="Z10" s="61">
        <v>0</v>
      </c>
      <c r="AA10" s="61">
        <v>0</v>
      </c>
      <c r="AB10" s="61">
        <v>0</v>
      </c>
      <c r="AC10" s="61">
        <v>0</v>
      </c>
      <c r="AD10" s="61">
        <v>2</v>
      </c>
      <c r="AE10" s="61">
        <v>0</v>
      </c>
      <c r="AF10" s="61">
        <v>4</v>
      </c>
      <c r="AG10" s="61">
        <v>4</v>
      </c>
      <c r="AH10" s="61">
        <v>10</v>
      </c>
      <c r="AI10" s="61">
        <v>30</v>
      </c>
      <c r="AJ10" s="61">
        <v>0</v>
      </c>
      <c r="AK10" s="61">
        <v>10</v>
      </c>
      <c r="AL10" s="61">
        <v>32</v>
      </c>
      <c r="AM10" s="61">
        <v>4</v>
      </c>
      <c r="AN10" s="61">
        <v>0</v>
      </c>
      <c r="AO10" s="61">
        <v>0</v>
      </c>
      <c r="AP10" s="61">
        <v>0</v>
      </c>
      <c r="AQ10" s="61">
        <v>0</v>
      </c>
      <c r="AR10" s="61">
        <v>38</v>
      </c>
      <c r="AS10" s="61">
        <v>0</v>
      </c>
      <c r="AT10" s="61">
        <v>58</v>
      </c>
      <c r="AU10" s="61">
        <v>6</v>
      </c>
      <c r="AV10" s="61">
        <v>0</v>
      </c>
      <c r="AW10" s="61">
        <v>2</v>
      </c>
      <c r="AX10" s="61">
        <v>368</v>
      </c>
      <c r="AZ10" s="67">
        <v>33.25</v>
      </c>
      <c r="BA10" s="70">
        <v>6581.5749374999996</v>
      </c>
      <c r="BB10" s="68">
        <v>2</v>
      </c>
      <c r="BC10" s="69">
        <v>0.25</v>
      </c>
      <c r="BD10" s="67">
        <v>30</v>
      </c>
      <c r="BE10" s="67">
        <v>0</v>
      </c>
      <c r="BF10" s="67">
        <v>3</v>
      </c>
      <c r="BG10" s="67">
        <v>0</v>
      </c>
      <c r="BH10" s="67">
        <v>63</v>
      </c>
      <c r="BI10" s="67">
        <v>0</v>
      </c>
      <c r="BJ10" s="67">
        <v>70</v>
      </c>
      <c r="BK10" s="67">
        <v>9</v>
      </c>
      <c r="BL10" s="67">
        <v>10</v>
      </c>
      <c r="BM10" s="67">
        <v>7</v>
      </c>
      <c r="BN10" s="67">
        <v>0</v>
      </c>
      <c r="BO10" s="67">
        <v>0</v>
      </c>
      <c r="BP10" s="67">
        <v>0</v>
      </c>
      <c r="BQ10" s="67">
        <v>10</v>
      </c>
      <c r="BR10" s="67">
        <v>0</v>
      </c>
      <c r="BS10" s="67">
        <v>0</v>
      </c>
      <c r="BT10" s="67">
        <v>4</v>
      </c>
    </row>
    <row r="11" spans="1:72">
      <c r="A11" s="56">
        <v>28</v>
      </c>
      <c r="B11" s="57">
        <v>6.3915272000000005</v>
      </c>
      <c r="C11" s="58">
        <v>6.2783863999999996</v>
      </c>
      <c r="D11" s="59">
        <v>0.66900000000000004</v>
      </c>
      <c r="E11" s="60">
        <v>18.939393939393938</v>
      </c>
      <c r="F11" s="59">
        <v>20.171551395189002</v>
      </c>
      <c r="I11" s="61">
        <v>29.25</v>
      </c>
      <c r="J11" s="62">
        <v>6351.4889375000002</v>
      </c>
      <c r="K11" s="61">
        <v>2</v>
      </c>
      <c r="L11" s="63">
        <v>0.125</v>
      </c>
      <c r="M11" s="61">
        <v>0</v>
      </c>
      <c r="N11" s="61">
        <v>0</v>
      </c>
      <c r="O11" s="61">
        <v>0</v>
      </c>
      <c r="P11" s="61">
        <v>0</v>
      </c>
      <c r="Q11" s="61">
        <v>92</v>
      </c>
      <c r="R11" s="61">
        <v>16</v>
      </c>
      <c r="S11" s="61">
        <v>22</v>
      </c>
      <c r="T11" s="61">
        <v>18</v>
      </c>
      <c r="U11" s="61">
        <v>0</v>
      </c>
      <c r="V11" s="61">
        <v>70</v>
      </c>
      <c r="W11" s="61">
        <v>14</v>
      </c>
      <c r="X11" s="61">
        <v>0</v>
      </c>
      <c r="Y11" s="61">
        <v>0</v>
      </c>
      <c r="Z11" s="61">
        <v>0</v>
      </c>
      <c r="AA11" s="61">
        <v>0</v>
      </c>
      <c r="AB11" s="61">
        <v>0</v>
      </c>
      <c r="AC11" s="61">
        <v>0</v>
      </c>
      <c r="AD11" s="61">
        <v>4</v>
      </c>
      <c r="AE11" s="61">
        <v>0</v>
      </c>
      <c r="AF11" s="61">
        <v>12</v>
      </c>
      <c r="AG11" s="61">
        <v>14</v>
      </c>
      <c r="AH11" s="61">
        <v>20</v>
      </c>
      <c r="AI11" s="61">
        <v>58</v>
      </c>
      <c r="AJ11" s="61">
        <v>0</v>
      </c>
      <c r="AK11" s="61">
        <v>10</v>
      </c>
      <c r="AL11" s="61">
        <v>32</v>
      </c>
      <c r="AM11" s="61">
        <v>14</v>
      </c>
      <c r="AN11" s="61">
        <v>0</v>
      </c>
      <c r="AO11" s="61">
        <v>0</v>
      </c>
      <c r="AP11" s="61">
        <v>0</v>
      </c>
      <c r="AQ11" s="61">
        <v>0</v>
      </c>
      <c r="AR11" s="61">
        <v>64</v>
      </c>
      <c r="AS11" s="61">
        <v>0</v>
      </c>
      <c r="AT11" s="61">
        <v>74</v>
      </c>
      <c r="AU11" s="61">
        <v>4</v>
      </c>
      <c r="AV11" s="61">
        <v>0</v>
      </c>
      <c r="AW11" s="61">
        <v>4</v>
      </c>
      <c r="AX11" s="61">
        <v>542</v>
      </c>
      <c r="AZ11" s="67">
        <v>36.25</v>
      </c>
      <c r="BA11" s="70">
        <v>6749.9184375000004</v>
      </c>
      <c r="BB11" s="68">
        <v>2</v>
      </c>
      <c r="BC11" s="69">
        <v>0.5</v>
      </c>
      <c r="BD11" s="67">
        <v>16</v>
      </c>
      <c r="BE11" s="67">
        <v>3</v>
      </c>
      <c r="BF11" s="67">
        <v>0</v>
      </c>
      <c r="BG11" s="67">
        <v>0</v>
      </c>
      <c r="BH11" s="67">
        <v>64</v>
      </c>
      <c r="BI11" s="67">
        <v>0</v>
      </c>
      <c r="BJ11" s="67">
        <v>128</v>
      </c>
      <c r="BK11" s="67">
        <v>3</v>
      </c>
      <c r="BL11" s="67">
        <v>4</v>
      </c>
      <c r="BM11" s="67">
        <v>3</v>
      </c>
      <c r="BN11" s="67">
        <v>2</v>
      </c>
      <c r="BO11" s="67">
        <v>0</v>
      </c>
      <c r="BP11" s="67">
        <v>0</v>
      </c>
      <c r="BQ11" s="67">
        <v>16</v>
      </c>
      <c r="BR11" s="67">
        <v>5</v>
      </c>
      <c r="BS11" s="67">
        <v>0</v>
      </c>
      <c r="BT11" s="67">
        <v>24</v>
      </c>
    </row>
    <row r="12" spans="1:72">
      <c r="A12" s="56">
        <v>29</v>
      </c>
      <c r="B12" s="57">
        <v>6.4464983</v>
      </c>
      <c r="C12" s="58">
        <v>6.3370201000000002</v>
      </c>
      <c r="D12" s="59">
        <v>0.66400000000000003</v>
      </c>
      <c r="E12" s="60">
        <v>18.787878787878785</v>
      </c>
      <c r="F12" s="59">
        <v>20.063911745024001</v>
      </c>
      <c r="I12" s="61">
        <v>32.25</v>
      </c>
      <c r="J12" s="62">
        <v>6524.6564374999998</v>
      </c>
      <c r="K12" s="61">
        <v>2</v>
      </c>
      <c r="L12" s="63">
        <v>0.25</v>
      </c>
      <c r="M12" s="61">
        <v>0</v>
      </c>
      <c r="N12" s="61">
        <v>1</v>
      </c>
      <c r="O12" s="61">
        <v>0</v>
      </c>
      <c r="P12" s="61">
        <v>0</v>
      </c>
      <c r="Q12" s="61">
        <v>54</v>
      </c>
      <c r="R12" s="61">
        <v>6</v>
      </c>
      <c r="S12" s="61">
        <v>17</v>
      </c>
      <c r="T12" s="61">
        <v>14</v>
      </c>
      <c r="U12" s="61">
        <v>2</v>
      </c>
      <c r="V12" s="61">
        <v>49</v>
      </c>
      <c r="W12" s="61">
        <v>3</v>
      </c>
      <c r="X12" s="61">
        <v>0</v>
      </c>
      <c r="Y12" s="61">
        <v>9</v>
      </c>
      <c r="Z12" s="61">
        <v>0</v>
      </c>
      <c r="AA12" s="61">
        <v>0</v>
      </c>
      <c r="AB12" s="61">
        <v>0</v>
      </c>
      <c r="AC12" s="61">
        <v>2</v>
      </c>
      <c r="AD12" s="61">
        <v>2</v>
      </c>
      <c r="AE12" s="61">
        <v>0</v>
      </c>
      <c r="AF12" s="61">
        <v>4</v>
      </c>
      <c r="AG12" s="61">
        <v>3</v>
      </c>
      <c r="AH12" s="61">
        <v>3</v>
      </c>
      <c r="AI12" s="61">
        <v>47</v>
      </c>
      <c r="AJ12" s="61">
        <v>2</v>
      </c>
      <c r="AK12" s="61">
        <v>3</v>
      </c>
      <c r="AL12" s="61">
        <v>13</v>
      </c>
      <c r="AM12" s="61">
        <v>9</v>
      </c>
      <c r="AN12" s="61">
        <v>0</v>
      </c>
      <c r="AO12" s="61">
        <v>0</v>
      </c>
      <c r="AP12" s="61">
        <v>0</v>
      </c>
      <c r="AQ12" s="61">
        <v>0</v>
      </c>
      <c r="AR12" s="61">
        <v>30</v>
      </c>
      <c r="AS12" s="61">
        <v>0</v>
      </c>
      <c r="AT12" s="61">
        <v>33</v>
      </c>
      <c r="AU12" s="61">
        <v>1</v>
      </c>
      <c r="AV12" s="61">
        <v>1</v>
      </c>
      <c r="AW12" s="61">
        <v>2</v>
      </c>
      <c r="AX12" s="61">
        <v>310</v>
      </c>
      <c r="AZ12" s="67">
        <v>37.25</v>
      </c>
      <c r="BA12" s="70">
        <v>6805.2289375</v>
      </c>
      <c r="BB12" s="68">
        <v>2</v>
      </c>
      <c r="BC12" s="69">
        <v>1</v>
      </c>
      <c r="BD12" s="67">
        <v>21</v>
      </c>
      <c r="BE12" s="67">
        <v>4</v>
      </c>
      <c r="BF12" s="67">
        <v>7</v>
      </c>
      <c r="BG12" s="67">
        <v>1</v>
      </c>
      <c r="BH12" s="67">
        <v>61</v>
      </c>
      <c r="BI12" s="67">
        <v>0</v>
      </c>
      <c r="BJ12" s="67">
        <v>38</v>
      </c>
      <c r="BK12" s="67">
        <v>4</v>
      </c>
      <c r="BL12" s="67">
        <v>1</v>
      </c>
      <c r="BM12" s="67">
        <v>0</v>
      </c>
      <c r="BN12" s="67">
        <v>3</v>
      </c>
      <c r="BO12" s="67">
        <v>0</v>
      </c>
      <c r="BP12" s="67">
        <v>0</v>
      </c>
      <c r="BQ12" s="67">
        <v>23</v>
      </c>
      <c r="BR12" s="67">
        <v>0</v>
      </c>
      <c r="BS12" s="67">
        <v>0</v>
      </c>
      <c r="BT12" s="67">
        <v>44</v>
      </c>
    </row>
    <row r="13" spans="1:72">
      <c r="A13" s="56">
        <v>30</v>
      </c>
      <c r="B13" s="57">
        <v>6.5011400000000004</v>
      </c>
      <c r="C13" s="58">
        <v>6.3952499999999999</v>
      </c>
      <c r="D13" s="59">
        <v>0.66400000000000003</v>
      </c>
      <c r="E13" s="60">
        <v>18.787878787878785</v>
      </c>
      <c r="F13" s="59">
        <v>20.063911745024001</v>
      </c>
      <c r="I13" s="61">
        <v>33.25</v>
      </c>
      <c r="J13" s="62">
        <v>6581.5749374999996</v>
      </c>
      <c r="K13" s="61">
        <v>2</v>
      </c>
      <c r="L13" s="63">
        <v>0.25</v>
      </c>
      <c r="M13" s="61">
        <v>0</v>
      </c>
      <c r="N13" s="61">
        <v>4</v>
      </c>
      <c r="O13" s="61">
        <v>0</v>
      </c>
      <c r="P13" s="61">
        <v>0</v>
      </c>
      <c r="Q13" s="61">
        <v>112</v>
      </c>
      <c r="R13" s="61">
        <v>26</v>
      </c>
      <c r="S13" s="61">
        <v>12</v>
      </c>
      <c r="T13" s="61">
        <v>20</v>
      </c>
      <c r="U13" s="61">
        <v>8</v>
      </c>
      <c r="V13" s="61">
        <v>80</v>
      </c>
      <c r="W13" s="61">
        <v>18</v>
      </c>
      <c r="X13" s="61">
        <v>0</v>
      </c>
      <c r="Y13" s="61">
        <v>20</v>
      </c>
      <c r="Z13" s="61">
        <v>0</v>
      </c>
      <c r="AA13" s="61">
        <v>0</v>
      </c>
      <c r="AB13" s="61">
        <v>0</v>
      </c>
      <c r="AC13" s="61">
        <v>2</v>
      </c>
      <c r="AD13" s="61">
        <v>2</v>
      </c>
      <c r="AE13" s="61">
        <v>0</v>
      </c>
      <c r="AF13" s="61">
        <v>6</v>
      </c>
      <c r="AG13" s="61">
        <v>8</v>
      </c>
      <c r="AH13" s="61">
        <v>4</v>
      </c>
      <c r="AI13" s="61">
        <v>78</v>
      </c>
      <c r="AJ13" s="61">
        <v>0</v>
      </c>
      <c r="AK13" s="61">
        <v>0</v>
      </c>
      <c r="AL13" s="61">
        <v>16</v>
      </c>
      <c r="AM13" s="61">
        <v>18</v>
      </c>
      <c r="AN13" s="61">
        <v>0</v>
      </c>
      <c r="AO13" s="61">
        <v>0</v>
      </c>
      <c r="AP13" s="61">
        <v>0</v>
      </c>
      <c r="AQ13" s="61">
        <v>0</v>
      </c>
      <c r="AR13" s="61">
        <v>46</v>
      </c>
      <c r="AS13" s="61">
        <v>0</v>
      </c>
      <c r="AT13" s="61">
        <v>52</v>
      </c>
      <c r="AU13" s="61">
        <v>0</v>
      </c>
      <c r="AV13" s="61">
        <v>4</v>
      </c>
      <c r="AW13" s="61">
        <v>8</v>
      </c>
      <c r="AX13" s="61">
        <v>544</v>
      </c>
      <c r="AZ13" s="67">
        <v>38.25</v>
      </c>
      <c r="BA13" s="70">
        <v>6860.1374374999996</v>
      </c>
      <c r="BB13" s="68">
        <v>2</v>
      </c>
      <c r="BC13" s="69">
        <v>0.5</v>
      </c>
      <c r="BD13" s="67">
        <v>9</v>
      </c>
      <c r="BE13" s="67">
        <v>2</v>
      </c>
      <c r="BF13" s="67">
        <v>4</v>
      </c>
      <c r="BG13" s="67">
        <v>0</v>
      </c>
      <c r="BH13" s="67">
        <v>35</v>
      </c>
      <c r="BI13" s="67">
        <v>0</v>
      </c>
      <c r="BJ13" s="67">
        <v>109</v>
      </c>
      <c r="BK13" s="67">
        <v>1</v>
      </c>
      <c r="BL13" s="67">
        <v>0</v>
      </c>
      <c r="BM13" s="67">
        <v>0</v>
      </c>
      <c r="BN13" s="67">
        <v>0</v>
      </c>
      <c r="BO13" s="67">
        <v>0</v>
      </c>
      <c r="BP13" s="67">
        <v>0</v>
      </c>
      <c r="BQ13" s="67">
        <v>17</v>
      </c>
      <c r="BR13" s="67">
        <v>3</v>
      </c>
      <c r="BS13" s="67">
        <v>0</v>
      </c>
      <c r="BT13" s="67">
        <v>16</v>
      </c>
    </row>
    <row r="14" spans="1:72">
      <c r="A14" s="56">
        <v>31</v>
      </c>
      <c r="B14" s="57">
        <v>6.5554523000000007</v>
      </c>
      <c r="C14" s="58">
        <v>6.4530761000000005</v>
      </c>
      <c r="D14" s="59">
        <v>0.66100000000000003</v>
      </c>
      <c r="E14" s="60">
        <v>18.696969696969695</v>
      </c>
      <c r="F14" s="59">
        <v>19.999413828700998</v>
      </c>
      <c r="I14" s="61">
        <v>36.25</v>
      </c>
      <c r="J14" s="62">
        <v>6749.9184375000004</v>
      </c>
      <c r="K14" s="61">
        <v>2</v>
      </c>
      <c r="L14" s="63">
        <v>0.5</v>
      </c>
      <c r="M14" s="61">
        <v>0</v>
      </c>
      <c r="N14" s="61">
        <v>6</v>
      </c>
      <c r="O14" s="61">
        <v>1</v>
      </c>
      <c r="P14" s="61">
        <v>0</v>
      </c>
      <c r="Q14" s="61">
        <v>87</v>
      </c>
      <c r="R14" s="61">
        <v>57</v>
      </c>
      <c r="S14" s="61">
        <v>10</v>
      </c>
      <c r="T14" s="61">
        <v>28</v>
      </c>
      <c r="U14" s="61">
        <v>0</v>
      </c>
      <c r="V14" s="61">
        <v>77</v>
      </c>
      <c r="W14" s="61">
        <v>6</v>
      </c>
      <c r="X14" s="61">
        <v>3</v>
      </c>
      <c r="Y14" s="61">
        <v>48</v>
      </c>
      <c r="Z14" s="61">
        <v>0</v>
      </c>
      <c r="AA14" s="61">
        <v>0</v>
      </c>
      <c r="AB14" s="61">
        <v>0</v>
      </c>
      <c r="AC14" s="61">
        <v>8</v>
      </c>
      <c r="AD14" s="61">
        <v>6</v>
      </c>
      <c r="AE14" s="61">
        <v>0</v>
      </c>
      <c r="AF14" s="61">
        <v>8</v>
      </c>
      <c r="AG14" s="61">
        <v>8</v>
      </c>
      <c r="AH14" s="61">
        <v>13</v>
      </c>
      <c r="AI14" s="61">
        <v>88</v>
      </c>
      <c r="AJ14" s="61">
        <v>3</v>
      </c>
      <c r="AK14" s="61">
        <v>1</v>
      </c>
      <c r="AL14" s="61">
        <v>10</v>
      </c>
      <c r="AM14" s="61">
        <v>14</v>
      </c>
      <c r="AN14" s="61">
        <v>4</v>
      </c>
      <c r="AO14" s="61">
        <v>0</v>
      </c>
      <c r="AP14" s="61">
        <v>0</v>
      </c>
      <c r="AQ14" s="61">
        <v>0</v>
      </c>
      <c r="AR14" s="61">
        <v>18</v>
      </c>
      <c r="AS14" s="61">
        <v>0</v>
      </c>
      <c r="AT14" s="61">
        <v>29</v>
      </c>
      <c r="AU14" s="61">
        <v>4</v>
      </c>
      <c r="AV14" s="61">
        <v>2</v>
      </c>
      <c r="AW14" s="61">
        <v>7</v>
      </c>
      <c r="AX14" s="61">
        <v>546</v>
      </c>
      <c r="AZ14" s="67">
        <v>40.25</v>
      </c>
      <c r="BA14" s="70">
        <v>6968.7484375000004</v>
      </c>
      <c r="BB14" s="68">
        <v>2</v>
      </c>
      <c r="BC14" s="69">
        <v>0.5</v>
      </c>
      <c r="BD14" s="67">
        <v>15</v>
      </c>
      <c r="BE14" s="67">
        <v>2</v>
      </c>
      <c r="BF14" s="67">
        <v>11</v>
      </c>
      <c r="BG14" s="67">
        <v>0</v>
      </c>
      <c r="BH14" s="67">
        <v>79</v>
      </c>
      <c r="BI14" s="67">
        <v>0</v>
      </c>
      <c r="BJ14" s="67">
        <v>54</v>
      </c>
      <c r="BK14" s="67">
        <v>9</v>
      </c>
      <c r="BL14" s="67">
        <v>4</v>
      </c>
      <c r="BM14" s="67">
        <v>0</v>
      </c>
      <c r="BN14" s="67">
        <v>0</v>
      </c>
      <c r="BO14" s="67">
        <v>0</v>
      </c>
      <c r="BP14" s="67">
        <v>0</v>
      </c>
      <c r="BQ14" s="67">
        <v>15</v>
      </c>
      <c r="BR14" s="67">
        <v>0</v>
      </c>
      <c r="BS14" s="67">
        <v>0</v>
      </c>
      <c r="BT14" s="67">
        <v>11</v>
      </c>
    </row>
    <row r="15" spans="1:72">
      <c r="A15" s="56">
        <v>32</v>
      </c>
      <c r="B15" s="57">
        <v>6.6094352000000001</v>
      </c>
      <c r="C15" s="58">
        <v>6.5104983999999995</v>
      </c>
      <c r="D15" s="59">
        <v>0.67800000000000005</v>
      </c>
      <c r="E15" s="60">
        <v>19.212121212121211</v>
      </c>
      <c r="F15" s="59">
        <v>20.365814266392</v>
      </c>
      <c r="I15" s="61">
        <v>37.25</v>
      </c>
      <c r="J15" s="62">
        <v>6805.2289375</v>
      </c>
      <c r="K15" s="61">
        <v>2</v>
      </c>
      <c r="L15" s="63">
        <v>1</v>
      </c>
      <c r="M15" s="61">
        <v>1</v>
      </c>
      <c r="N15" s="61">
        <v>0</v>
      </c>
      <c r="O15" s="61">
        <v>1</v>
      </c>
      <c r="P15" s="61">
        <v>0</v>
      </c>
      <c r="Q15" s="61">
        <v>72</v>
      </c>
      <c r="R15" s="61">
        <v>13</v>
      </c>
      <c r="S15" s="61">
        <v>11</v>
      </c>
      <c r="T15" s="61">
        <v>18</v>
      </c>
      <c r="U15" s="61">
        <v>0</v>
      </c>
      <c r="V15" s="61">
        <v>42</v>
      </c>
      <c r="W15" s="61">
        <v>0</v>
      </c>
      <c r="X15" s="61">
        <v>0</v>
      </c>
      <c r="Y15" s="61">
        <v>116</v>
      </c>
      <c r="Z15" s="61">
        <v>0</v>
      </c>
      <c r="AA15" s="61">
        <v>0</v>
      </c>
      <c r="AB15" s="61">
        <v>0</v>
      </c>
      <c r="AC15" s="61">
        <v>5</v>
      </c>
      <c r="AD15" s="61">
        <v>4</v>
      </c>
      <c r="AE15" s="61">
        <v>0</v>
      </c>
      <c r="AF15" s="61">
        <v>8</v>
      </c>
      <c r="AG15" s="61">
        <v>4</v>
      </c>
      <c r="AH15" s="61">
        <v>3</v>
      </c>
      <c r="AI15" s="61">
        <v>49</v>
      </c>
      <c r="AJ15" s="61">
        <v>0</v>
      </c>
      <c r="AK15" s="61">
        <v>1</v>
      </c>
      <c r="AL15" s="61">
        <v>4</v>
      </c>
      <c r="AM15" s="61">
        <v>16</v>
      </c>
      <c r="AN15" s="61">
        <v>2</v>
      </c>
      <c r="AO15" s="61">
        <v>0</v>
      </c>
      <c r="AP15" s="61">
        <v>1</v>
      </c>
      <c r="AQ15" s="61">
        <v>0</v>
      </c>
      <c r="AR15" s="61">
        <v>12</v>
      </c>
      <c r="AS15" s="61">
        <v>0</v>
      </c>
      <c r="AT15" s="61">
        <v>64</v>
      </c>
      <c r="AU15" s="61">
        <v>5</v>
      </c>
      <c r="AV15" s="61">
        <v>0</v>
      </c>
      <c r="AW15" s="61">
        <v>4</v>
      </c>
      <c r="AX15" s="61">
        <v>456</v>
      </c>
      <c r="AZ15" s="67">
        <v>41.25</v>
      </c>
      <c r="BA15" s="70">
        <v>7022.4509374999998</v>
      </c>
      <c r="BB15" s="68">
        <v>2</v>
      </c>
      <c r="BC15" s="69">
        <v>1</v>
      </c>
      <c r="BD15" s="67">
        <v>36</v>
      </c>
      <c r="BE15" s="67">
        <v>2</v>
      </c>
      <c r="BF15" s="67">
        <v>3</v>
      </c>
      <c r="BG15" s="67">
        <v>0</v>
      </c>
      <c r="BH15" s="67">
        <v>43</v>
      </c>
      <c r="BI15" s="67">
        <v>0</v>
      </c>
      <c r="BJ15" s="67">
        <v>46</v>
      </c>
      <c r="BK15" s="67">
        <v>5</v>
      </c>
      <c r="BL15" s="67">
        <v>0</v>
      </c>
      <c r="BM15" s="67">
        <v>2</v>
      </c>
      <c r="BN15" s="67">
        <v>4</v>
      </c>
      <c r="BO15" s="67">
        <v>0</v>
      </c>
      <c r="BP15" s="67">
        <v>0</v>
      </c>
      <c r="BQ15" s="67">
        <v>8</v>
      </c>
      <c r="BR15" s="67">
        <v>0</v>
      </c>
      <c r="BS15" s="67">
        <v>10</v>
      </c>
      <c r="BT15" s="67">
        <v>19</v>
      </c>
    </row>
    <row r="16" spans="1:72">
      <c r="A16" s="56">
        <v>33</v>
      </c>
      <c r="B16" s="57">
        <v>6.6630887000000003</v>
      </c>
      <c r="C16" s="58">
        <v>6.5675168999999993</v>
      </c>
      <c r="D16" s="59">
        <v>0.69199999999999995</v>
      </c>
      <c r="E16" s="60">
        <v>19.636363636363633</v>
      </c>
      <c r="F16" s="59">
        <v>20.669563466047997</v>
      </c>
      <c r="I16" s="61">
        <v>38.25</v>
      </c>
      <c r="J16" s="62">
        <v>6860.1374374999996</v>
      </c>
      <c r="K16" s="61">
        <v>2</v>
      </c>
      <c r="L16" s="63">
        <v>0.5</v>
      </c>
      <c r="M16" s="61">
        <v>0</v>
      </c>
      <c r="N16" s="61">
        <v>11</v>
      </c>
      <c r="O16" s="61">
        <v>0</v>
      </c>
      <c r="P16" s="61">
        <v>0</v>
      </c>
      <c r="Q16" s="61">
        <v>36</v>
      </c>
      <c r="R16" s="61">
        <v>25</v>
      </c>
      <c r="S16" s="61">
        <v>12</v>
      </c>
      <c r="T16" s="61">
        <v>41</v>
      </c>
      <c r="U16" s="61">
        <v>3</v>
      </c>
      <c r="V16" s="61">
        <v>70</v>
      </c>
      <c r="W16" s="61">
        <v>2</v>
      </c>
      <c r="X16" s="61">
        <v>4</v>
      </c>
      <c r="Y16" s="61">
        <v>60</v>
      </c>
      <c r="Z16" s="61">
        <v>0</v>
      </c>
      <c r="AA16" s="61">
        <v>0</v>
      </c>
      <c r="AB16" s="61">
        <v>0</v>
      </c>
      <c r="AC16" s="61">
        <v>4</v>
      </c>
      <c r="AD16" s="61">
        <v>2</v>
      </c>
      <c r="AE16" s="61">
        <v>0</v>
      </c>
      <c r="AF16" s="61">
        <v>1</v>
      </c>
      <c r="AG16" s="61">
        <v>4</v>
      </c>
      <c r="AH16" s="61">
        <v>6</v>
      </c>
      <c r="AI16" s="61">
        <v>66</v>
      </c>
      <c r="AJ16" s="61">
        <v>2</v>
      </c>
      <c r="AK16" s="61">
        <v>0</v>
      </c>
      <c r="AL16" s="61">
        <v>8</v>
      </c>
      <c r="AM16" s="61">
        <v>10</v>
      </c>
      <c r="AN16" s="61">
        <v>2</v>
      </c>
      <c r="AO16" s="61">
        <v>0</v>
      </c>
      <c r="AP16" s="61">
        <v>0</v>
      </c>
      <c r="AQ16" s="61">
        <v>1</v>
      </c>
      <c r="AR16" s="61">
        <v>18</v>
      </c>
      <c r="AS16" s="61">
        <v>0</v>
      </c>
      <c r="AT16" s="61">
        <v>36</v>
      </c>
      <c r="AU16" s="61">
        <v>9</v>
      </c>
      <c r="AV16" s="61">
        <v>1</v>
      </c>
      <c r="AW16" s="61">
        <v>4</v>
      </c>
      <c r="AX16" s="61">
        <v>438</v>
      </c>
      <c r="AZ16" s="67">
        <v>43.25</v>
      </c>
      <c r="BA16" s="70">
        <v>7128.6499375000003</v>
      </c>
      <c r="BB16" s="68">
        <v>2</v>
      </c>
      <c r="BC16" s="69">
        <v>1</v>
      </c>
      <c r="BD16" s="67">
        <v>27</v>
      </c>
      <c r="BE16" s="67">
        <v>5</v>
      </c>
      <c r="BF16" s="67">
        <v>7</v>
      </c>
      <c r="BG16" s="67">
        <v>0</v>
      </c>
      <c r="BH16" s="67">
        <v>59</v>
      </c>
      <c r="BI16" s="67">
        <v>0</v>
      </c>
      <c r="BJ16" s="67">
        <v>80</v>
      </c>
      <c r="BK16" s="67">
        <v>7</v>
      </c>
      <c r="BL16" s="67">
        <v>4</v>
      </c>
      <c r="BM16" s="67">
        <v>0</v>
      </c>
      <c r="BN16" s="67">
        <v>4</v>
      </c>
      <c r="BO16" s="67">
        <v>0</v>
      </c>
      <c r="BP16" s="67">
        <v>1</v>
      </c>
      <c r="BQ16" s="67">
        <v>7</v>
      </c>
      <c r="BR16" s="67">
        <v>0</v>
      </c>
      <c r="BS16" s="67">
        <v>0</v>
      </c>
      <c r="BT16" s="67">
        <v>30</v>
      </c>
    </row>
    <row r="17" spans="1:72">
      <c r="A17" s="56">
        <v>34</v>
      </c>
      <c r="B17" s="57">
        <v>6.7164127999999996</v>
      </c>
      <c r="C17" s="58">
        <v>6.6241316000000001</v>
      </c>
      <c r="D17" s="59">
        <v>0.66400000000000003</v>
      </c>
      <c r="E17" s="60">
        <v>18.787878787878785</v>
      </c>
      <c r="F17" s="59">
        <v>20.063911745024001</v>
      </c>
      <c r="I17" s="61">
        <v>40.25</v>
      </c>
      <c r="J17" s="62">
        <v>6968.7484375000004</v>
      </c>
      <c r="K17" s="61">
        <v>2</v>
      </c>
      <c r="L17" s="63">
        <v>0.5</v>
      </c>
      <c r="M17" s="61">
        <v>0</v>
      </c>
      <c r="N17" s="61">
        <v>2</v>
      </c>
      <c r="O17" s="61">
        <v>0</v>
      </c>
      <c r="P17" s="61">
        <v>0</v>
      </c>
      <c r="Q17" s="61">
        <v>52</v>
      </c>
      <c r="R17" s="61">
        <v>10</v>
      </c>
      <c r="S17" s="61">
        <v>4</v>
      </c>
      <c r="T17" s="61">
        <v>22</v>
      </c>
      <c r="U17" s="61">
        <v>0</v>
      </c>
      <c r="V17" s="61">
        <v>58</v>
      </c>
      <c r="W17" s="61">
        <v>0</v>
      </c>
      <c r="X17" s="61">
        <v>2</v>
      </c>
      <c r="Y17" s="61">
        <v>52</v>
      </c>
      <c r="Z17" s="61">
        <v>0</v>
      </c>
      <c r="AA17" s="61">
        <v>0</v>
      </c>
      <c r="AB17" s="61">
        <v>0</v>
      </c>
      <c r="AC17" s="61">
        <v>8</v>
      </c>
      <c r="AD17" s="61">
        <v>4</v>
      </c>
      <c r="AE17" s="61">
        <v>0</v>
      </c>
      <c r="AF17" s="61">
        <v>0</v>
      </c>
      <c r="AG17" s="61">
        <v>2</v>
      </c>
      <c r="AH17" s="61">
        <v>6</v>
      </c>
      <c r="AI17" s="61">
        <v>60</v>
      </c>
      <c r="AJ17" s="61">
        <v>0</v>
      </c>
      <c r="AK17" s="61">
        <v>0</v>
      </c>
      <c r="AL17" s="61">
        <v>12</v>
      </c>
      <c r="AM17" s="61">
        <v>6</v>
      </c>
      <c r="AN17" s="61">
        <v>0</v>
      </c>
      <c r="AO17" s="61">
        <v>0</v>
      </c>
      <c r="AP17" s="61">
        <v>0</v>
      </c>
      <c r="AQ17" s="61">
        <v>0</v>
      </c>
      <c r="AR17" s="61">
        <v>12</v>
      </c>
      <c r="AS17" s="61">
        <v>0</v>
      </c>
      <c r="AT17" s="61">
        <v>42</v>
      </c>
      <c r="AU17" s="61">
        <v>0</v>
      </c>
      <c r="AV17" s="61">
        <v>0</v>
      </c>
      <c r="AW17" s="61">
        <v>6</v>
      </c>
      <c r="AX17" s="61">
        <v>360</v>
      </c>
      <c r="AZ17" s="67">
        <v>45.25</v>
      </c>
      <c r="BA17" s="70">
        <v>7233.2409374999997</v>
      </c>
      <c r="BB17" s="68">
        <v>2</v>
      </c>
      <c r="BC17" s="69">
        <v>1</v>
      </c>
      <c r="BD17" s="67">
        <v>12</v>
      </c>
      <c r="BE17" s="67">
        <v>0</v>
      </c>
      <c r="BF17" s="67">
        <v>5</v>
      </c>
      <c r="BG17" s="67">
        <v>0</v>
      </c>
      <c r="BH17" s="67">
        <v>66</v>
      </c>
      <c r="BI17" s="67">
        <v>0</v>
      </c>
      <c r="BJ17" s="67">
        <v>107</v>
      </c>
      <c r="BK17" s="67">
        <v>3</v>
      </c>
      <c r="BL17" s="67">
        <v>4</v>
      </c>
      <c r="BM17" s="67">
        <v>4</v>
      </c>
      <c r="BN17" s="67">
        <v>0</v>
      </c>
      <c r="BO17" s="67">
        <v>0</v>
      </c>
      <c r="BP17" s="67">
        <v>0</v>
      </c>
      <c r="BQ17" s="67">
        <v>5</v>
      </c>
      <c r="BR17" s="67">
        <v>0</v>
      </c>
      <c r="BS17" s="67">
        <v>0</v>
      </c>
      <c r="BT17" s="67">
        <v>24</v>
      </c>
    </row>
    <row r="18" spans="1:72">
      <c r="A18" s="56">
        <v>35</v>
      </c>
      <c r="B18" s="57">
        <v>6.7694074999999989</v>
      </c>
      <c r="C18" s="58">
        <v>6.6803425000000001</v>
      </c>
      <c r="D18" s="59">
        <v>0.65600000000000003</v>
      </c>
      <c r="E18" s="60">
        <v>18.545454545454543</v>
      </c>
      <c r="F18" s="59">
        <v>19.892045697535998</v>
      </c>
      <c r="I18" s="61">
        <v>41.25</v>
      </c>
      <c r="J18" s="62">
        <v>7022.4509374999998</v>
      </c>
      <c r="K18" s="61">
        <v>2</v>
      </c>
      <c r="L18" s="63">
        <v>1</v>
      </c>
      <c r="M18" s="61">
        <v>0</v>
      </c>
      <c r="N18" s="61">
        <v>4</v>
      </c>
      <c r="O18" s="61">
        <v>1</v>
      </c>
      <c r="P18" s="61">
        <v>0</v>
      </c>
      <c r="Q18" s="61">
        <v>70</v>
      </c>
      <c r="R18" s="61">
        <v>51</v>
      </c>
      <c r="S18" s="61">
        <v>10</v>
      </c>
      <c r="T18" s="61">
        <v>65</v>
      </c>
      <c r="U18" s="61">
        <v>0</v>
      </c>
      <c r="V18" s="61">
        <v>94</v>
      </c>
      <c r="W18" s="61">
        <v>1</v>
      </c>
      <c r="X18" s="61">
        <v>2</v>
      </c>
      <c r="Y18" s="61">
        <v>55</v>
      </c>
      <c r="Z18" s="61">
        <v>0</v>
      </c>
      <c r="AA18" s="61">
        <v>0</v>
      </c>
      <c r="AB18" s="61">
        <v>0</v>
      </c>
      <c r="AC18" s="61">
        <v>7</v>
      </c>
      <c r="AD18" s="61">
        <v>4</v>
      </c>
      <c r="AE18" s="61">
        <v>0</v>
      </c>
      <c r="AF18" s="61">
        <v>6</v>
      </c>
      <c r="AG18" s="61">
        <v>6</v>
      </c>
      <c r="AH18" s="61">
        <v>8</v>
      </c>
      <c r="AI18" s="61">
        <v>61</v>
      </c>
      <c r="AJ18" s="61">
        <v>0</v>
      </c>
      <c r="AK18" s="61">
        <v>0</v>
      </c>
      <c r="AL18" s="61">
        <v>6</v>
      </c>
      <c r="AM18" s="61">
        <v>8</v>
      </c>
      <c r="AN18" s="61">
        <v>0</v>
      </c>
      <c r="AO18" s="61">
        <v>1</v>
      </c>
      <c r="AP18" s="61">
        <v>0</v>
      </c>
      <c r="AQ18" s="61">
        <v>0</v>
      </c>
      <c r="AR18" s="61">
        <v>20</v>
      </c>
      <c r="AS18" s="61">
        <v>0</v>
      </c>
      <c r="AT18" s="61">
        <v>65</v>
      </c>
      <c r="AU18" s="61">
        <v>6</v>
      </c>
      <c r="AV18" s="61">
        <v>0</v>
      </c>
      <c r="AW18" s="61">
        <v>11</v>
      </c>
      <c r="AX18" s="61">
        <v>562</v>
      </c>
      <c r="AZ18" s="67">
        <v>46.25</v>
      </c>
      <c r="BA18" s="70">
        <v>7284.9334374999999</v>
      </c>
      <c r="BB18" s="68">
        <v>2</v>
      </c>
      <c r="BC18" s="69">
        <v>1</v>
      </c>
      <c r="BD18" s="67">
        <v>10</v>
      </c>
      <c r="BE18" s="67">
        <v>2</v>
      </c>
      <c r="BF18" s="67">
        <v>3</v>
      </c>
      <c r="BG18" s="67">
        <v>0</v>
      </c>
      <c r="BH18" s="67">
        <v>23</v>
      </c>
      <c r="BI18" s="67">
        <v>0</v>
      </c>
      <c r="BJ18" s="67">
        <v>27</v>
      </c>
      <c r="BK18" s="67">
        <v>1</v>
      </c>
      <c r="BL18" s="67">
        <v>0</v>
      </c>
      <c r="BM18" s="67">
        <v>0</v>
      </c>
      <c r="BN18" s="67">
        <v>1</v>
      </c>
      <c r="BO18" s="67">
        <v>0</v>
      </c>
      <c r="BP18" s="67">
        <v>0</v>
      </c>
      <c r="BQ18" s="67">
        <v>2</v>
      </c>
      <c r="BR18" s="67">
        <v>0</v>
      </c>
      <c r="BS18" s="67">
        <v>0</v>
      </c>
      <c r="BT18" s="67">
        <v>132</v>
      </c>
    </row>
    <row r="19" spans="1:72">
      <c r="A19" s="56">
        <v>36</v>
      </c>
      <c r="B19" s="57">
        <v>6.8220727999999999</v>
      </c>
      <c r="C19" s="58">
        <v>6.7361496000000001</v>
      </c>
      <c r="D19" s="59">
        <v>0.65500000000000003</v>
      </c>
      <c r="E19" s="60">
        <v>18.515151515151516</v>
      </c>
      <c r="F19" s="59">
        <v>19.870589801374997</v>
      </c>
      <c r="I19" s="61">
        <v>43.25</v>
      </c>
      <c r="J19" s="62">
        <v>7128.6499375000003</v>
      </c>
      <c r="K19" s="61">
        <v>2</v>
      </c>
      <c r="L19" s="63">
        <v>1</v>
      </c>
      <c r="M19" s="61">
        <v>0</v>
      </c>
      <c r="N19" s="61">
        <v>3</v>
      </c>
      <c r="O19" s="61">
        <v>0</v>
      </c>
      <c r="P19" s="61">
        <v>0</v>
      </c>
      <c r="Q19" s="61">
        <v>48</v>
      </c>
      <c r="R19" s="61">
        <v>23</v>
      </c>
      <c r="S19" s="61">
        <v>14</v>
      </c>
      <c r="T19" s="61">
        <v>59</v>
      </c>
      <c r="U19" s="61">
        <v>0</v>
      </c>
      <c r="V19" s="61">
        <v>68</v>
      </c>
      <c r="W19" s="61">
        <v>2</v>
      </c>
      <c r="X19" s="61">
        <v>1</v>
      </c>
      <c r="Y19" s="61">
        <v>53</v>
      </c>
      <c r="Z19" s="61">
        <v>0</v>
      </c>
      <c r="AA19" s="61">
        <v>0</v>
      </c>
      <c r="AB19" s="61">
        <v>0</v>
      </c>
      <c r="AC19" s="61">
        <v>6</v>
      </c>
      <c r="AD19" s="61">
        <v>3</v>
      </c>
      <c r="AE19" s="61">
        <v>0</v>
      </c>
      <c r="AF19" s="61">
        <v>7</v>
      </c>
      <c r="AG19" s="61">
        <v>4</v>
      </c>
      <c r="AH19" s="61">
        <v>1</v>
      </c>
      <c r="AI19" s="61">
        <v>32</v>
      </c>
      <c r="AJ19" s="61">
        <v>0</v>
      </c>
      <c r="AK19" s="61">
        <v>0</v>
      </c>
      <c r="AL19" s="61">
        <v>5</v>
      </c>
      <c r="AM19" s="61">
        <v>16</v>
      </c>
      <c r="AN19" s="61">
        <v>2</v>
      </c>
      <c r="AO19" s="61">
        <v>0</v>
      </c>
      <c r="AP19" s="61">
        <v>0</v>
      </c>
      <c r="AQ19" s="61">
        <v>0</v>
      </c>
      <c r="AR19" s="61">
        <v>16</v>
      </c>
      <c r="AS19" s="61">
        <v>0</v>
      </c>
      <c r="AT19" s="61">
        <v>39</v>
      </c>
      <c r="AU19" s="61">
        <v>8</v>
      </c>
      <c r="AV19" s="61">
        <v>1</v>
      </c>
      <c r="AW19" s="61">
        <v>12</v>
      </c>
      <c r="AX19" s="61">
        <v>423</v>
      </c>
      <c r="AZ19" s="67">
        <v>48.25</v>
      </c>
      <c r="BA19" s="70">
        <v>7387.1124374999999</v>
      </c>
      <c r="BB19" s="68">
        <v>2</v>
      </c>
      <c r="BC19" s="69">
        <v>1</v>
      </c>
      <c r="BD19" s="67">
        <v>31</v>
      </c>
      <c r="BE19" s="67">
        <v>0</v>
      </c>
      <c r="BF19" s="67">
        <v>2</v>
      </c>
      <c r="BG19" s="67">
        <v>0</v>
      </c>
      <c r="BH19" s="67">
        <v>56</v>
      </c>
      <c r="BI19" s="67">
        <v>0</v>
      </c>
      <c r="BJ19" s="67">
        <v>55</v>
      </c>
      <c r="BK19" s="67">
        <v>0</v>
      </c>
      <c r="BL19" s="67">
        <v>16</v>
      </c>
      <c r="BM19" s="67">
        <v>0</v>
      </c>
      <c r="BN19" s="67">
        <v>0</v>
      </c>
      <c r="BO19" s="67">
        <v>2</v>
      </c>
      <c r="BP19" s="67">
        <v>0</v>
      </c>
      <c r="BQ19" s="67">
        <v>6</v>
      </c>
      <c r="BR19" s="67">
        <v>2</v>
      </c>
      <c r="BS19" s="67">
        <v>16</v>
      </c>
      <c r="BT19" s="67">
        <v>19</v>
      </c>
    </row>
    <row r="20" spans="1:72">
      <c r="A20" s="56">
        <v>37</v>
      </c>
      <c r="B20" s="57">
        <v>6.8744087</v>
      </c>
      <c r="C20" s="58">
        <v>6.7915529000000001</v>
      </c>
      <c r="D20" s="59">
        <v>0.68300000000000005</v>
      </c>
      <c r="E20" s="60">
        <v>19.363636363636363</v>
      </c>
      <c r="F20" s="59">
        <v>20.474059917827002</v>
      </c>
      <c r="I20" s="61">
        <v>45.25</v>
      </c>
      <c r="J20" s="62">
        <v>7233.2409374999997</v>
      </c>
      <c r="K20" s="61">
        <v>2</v>
      </c>
      <c r="L20" s="63">
        <v>1</v>
      </c>
      <c r="M20" s="61">
        <v>0</v>
      </c>
      <c r="N20" s="61">
        <v>1</v>
      </c>
      <c r="O20" s="61">
        <v>0</v>
      </c>
      <c r="P20" s="61">
        <v>0</v>
      </c>
      <c r="Q20" s="61">
        <v>56</v>
      </c>
      <c r="R20" s="61">
        <v>51</v>
      </c>
      <c r="S20" s="61">
        <v>12</v>
      </c>
      <c r="T20" s="61">
        <v>59</v>
      </c>
      <c r="U20" s="61">
        <v>0</v>
      </c>
      <c r="V20" s="61">
        <v>78</v>
      </c>
      <c r="W20" s="61">
        <v>2</v>
      </c>
      <c r="X20" s="61">
        <v>1</v>
      </c>
      <c r="Y20" s="61">
        <v>67</v>
      </c>
      <c r="Z20" s="61">
        <v>1</v>
      </c>
      <c r="AA20" s="61">
        <v>0</v>
      </c>
      <c r="AB20" s="61">
        <v>0</v>
      </c>
      <c r="AC20" s="61">
        <v>8</v>
      </c>
      <c r="AD20" s="61">
        <v>1</v>
      </c>
      <c r="AE20" s="61">
        <v>0</v>
      </c>
      <c r="AF20" s="61">
        <v>6</v>
      </c>
      <c r="AG20" s="61">
        <v>10</v>
      </c>
      <c r="AH20" s="61">
        <v>6</v>
      </c>
      <c r="AI20" s="61">
        <v>38</v>
      </c>
      <c r="AJ20" s="61">
        <v>0</v>
      </c>
      <c r="AK20" s="61">
        <v>0</v>
      </c>
      <c r="AL20" s="61">
        <v>4</v>
      </c>
      <c r="AM20" s="61">
        <v>8</v>
      </c>
      <c r="AN20" s="61">
        <v>5</v>
      </c>
      <c r="AO20" s="61">
        <v>0</v>
      </c>
      <c r="AP20" s="61">
        <v>0</v>
      </c>
      <c r="AQ20" s="61">
        <v>0</v>
      </c>
      <c r="AR20" s="61">
        <v>13</v>
      </c>
      <c r="AS20" s="61">
        <v>0</v>
      </c>
      <c r="AT20" s="61">
        <v>40</v>
      </c>
      <c r="AU20" s="61">
        <v>9</v>
      </c>
      <c r="AV20" s="61">
        <v>0</v>
      </c>
      <c r="AW20" s="61">
        <v>15</v>
      </c>
      <c r="AX20" s="61">
        <v>491</v>
      </c>
      <c r="AZ20" s="67">
        <v>52.25</v>
      </c>
      <c r="BA20" s="70">
        <v>7586.6464374999996</v>
      </c>
      <c r="BB20" s="68">
        <v>2</v>
      </c>
      <c r="BC20" s="69">
        <v>0.5</v>
      </c>
      <c r="BD20" s="67">
        <v>23</v>
      </c>
      <c r="BE20" s="67">
        <v>0</v>
      </c>
      <c r="BF20" s="67">
        <v>5</v>
      </c>
      <c r="BG20" s="67">
        <v>0</v>
      </c>
      <c r="BH20" s="67">
        <v>50</v>
      </c>
      <c r="BI20" s="67">
        <v>0</v>
      </c>
      <c r="BJ20" s="67">
        <v>56</v>
      </c>
      <c r="BK20" s="67">
        <v>0</v>
      </c>
      <c r="BL20" s="67">
        <v>6</v>
      </c>
      <c r="BM20" s="67">
        <v>5</v>
      </c>
      <c r="BN20" s="67">
        <v>0</v>
      </c>
      <c r="BO20" s="67">
        <v>2</v>
      </c>
      <c r="BP20" s="67">
        <v>0</v>
      </c>
      <c r="BQ20" s="67">
        <v>23</v>
      </c>
      <c r="BR20" s="67">
        <v>3</v>
      </c>
      <c r="BS20" s="67">
        <v>20</v>
      </c>
      <c r="BT20" s="67">
        <v>12</v>
      </c>
    </row>
    <row r="21" spans="1:72">
      <c r="A21" s="56">
        <v>38</v>
      </c>
      <c r="B21" s="57">
        <v>6.9264152000000001</v>
      </c>
      <c r="C21" s="58">
        <v>6.8465523999999993</v>
      </c>
      <c r="D21" s="59">
        <v>0.66100000000000003</v>
      </c>
      <c r="E21" s="60">
        <v>18.696969696969695</v>
      </c>
      <c r="F21" s="59">
        <v>19.999413828700998</v>
      </c>
      <c r="I21" s="61">
        <v>46.25</v>
      </c>
      <c r="J21" s="62">
        <v>7284.9334374999999</v>
      </c>
      <c r="K21" s="61">
        <v>2</v>
      </c>
      <c r="L21" s="63">
        <v>1</v>
      </c>
      <c r="M21" s="61">
        <v>0</v>
      </c>
      <c r="N21" s="61">
        <v>45</v>
      </c>
      <c r="O21" s="61">
        <v>1</v>
      </c>
      <c r="P21" s="61">
        <v>0</v>
      </c>
      <c r="Q21" s="61">
        <v>42</v>
      </c>
      <c r="R21" s="61">
        <v>0</v>
      </c>
      <c r="S21" s="61">
        <v>9</v>
      </c>
      <c r="T21" s="61">
        <v>44</v>
      </c>
      <c r="U21" s="61">
        <v>0</v>
      </c>
      <c r="V21" s="61">
        <v>78</v>
      </c>
      <c r="W21" s="61">
        <v>1</v>
      </c>
      <c r="X21" s="61">
        <v>0</v>
      </c>
      <c r="Y21" s="61">
        <v>46</v>
      </c>
      <c r="Z21" s="61">
        <v>0</v>
      </c>
      <c r="AA21" s="61">
        <v>0</v>
      </c>
      <c r="AB21" s="61">
        <v>0</v>
      </c>
      <c r="AC21" s="61">
        <v>7</v>
      </c>
      <c r="AD21" s="61">
        <v>5</v>
      </c>
      <c r="AE21" s="61">
        <v>0</v>
      </c>
      <c r="AF21" s="61">
        <v>3</v>
      </c>
      <c r="AG21" s="61">
        <v>2</v>
      </c>
      <c r="AH21" s="61">
        <v>4</v>
      </c>
      <c r="AI21" s="61">
        <v>49</v>
      </c>
      <c r="AJ21" s="61">
        <v>1</v>
      </c>
      <c r="AK21" s="61">
        <v>2</v>
      </c>
      <c r="AL21" s="61">
        <v>3</v>
      </c>
      <c r="AM21" s="61">
        <v>7</v>
      </c>
      <c r="AN21" s="61">
        <v>3</v>
      </c>
      <c r="AO21" s="61">
        <v>0</v>
      </c>
      <c r="AP21" s="61">
        <v>1</v>
      </c>
      <c r="AQ21" s="61">
        <v>0</v>
      </c>
      <c r="AR21" s="61">
        <v>15</v>
      </c>
      <c r="AS21" s="61">
        <v>0</v>
      </c>
      <c r="AT21" s="61">
        <v>57</v>
      </c>
      <c r="AU21" s="61">
        <v>9</v>
      </c>
      <c r="AV21" s="61">
        <v>0</v>
      </c>
      <c r="AW21" s="61">
        <v>5</v>
      </c>
      <c r="AX21" s="61">
        <v>439</v>
      </c>
      <c r="AZ21" s="67">
        <v>53.25</v>
      </c>
      <c r="BA21" s="70">
        <v>7635.5249375000003</v>
      </c>
      <c r="BB21" s="68">
        <v>2</v>
      </c>
      <c r="BC21" s="69">
        <v>0.25</v>
      </c>
      <c r="BD21" s="67">
        <v>29</v>
      </c>
      <c r="BE21" s="67">
        <v>0</v>
      </c>
      <c r="BF21" s="67">
        <v>0</v>
      </c>
      <c r="BG21" s="67">
        <v>0</v>
      </c>
      <c r="BH21" s="67">
        <v>86</v>
      </c>
      <c r="BI21" s="67">
        <v>0</v>
      </c>
      <c r="BJ21" s="67">
        <v>54</v>
      </c>
      <c r="BK21" s="67">
        <v>0</v>
      </c>
      <c r="BL21" s="67">
        <v>18</v>
      </c>
      <c r="BM21" s="67">
        <v>0</v>
      </c>
      <c r="BN21" s="67">
        <v>0</v>
      </c>
      <c r="BO21" s="67">
        <v>1</v>
      </c>
      <c r="BP21" s="67">
        <v>0</v>
      </c>
      <c r="BQ21" s="67">
        <v>15</v>
      </c>
      <c r="BR21" s="67">
        <v>0</v>
      </c>
      <c r="BS21" s="67">
        <v>4</v>
      </c>
      <c r="BT21" s="67">
        <v>20</v>
      </c>
    </row>
    <row r="22" spans="1:72">
      <c r="A22" s="56">
        <v>39</v>
      </c>
      <c r="B22" s="57">
        <v>6.9780923000000001</v>
      </c>
      <c r="C22" s="58">
        <v>6.9011481000000003</v>
      </c>
      <c r="D22" s="59">
        <v>0.65900000000000003</v>
      </c>
      <c r="E22" s="60">
        <v>18.636363636363637</v>
      </c>
      <c r="F22" s="59">
        <v>19.956448166459005</v>
      </c>
      <c r="I22" s="61">
        <v>48.25</v>
      </c>
      <c r="J22" s="62">
        <v>7387.1124374999999</v>
      </c>
      <c r="K22" s="61">
        <v>2</v>
      </c>
      <c r="L22" s="63">
        <v>1</v>
      </c>
      <c r="M22" s="61">
        <v>0</v>
      </c>
      <c r="N22" s="61">
        <v>3</v>
      </c>
      <c r="O22" s="61">
        <v>0</v>
      </c>
      <c r="P22" s="61">
        <v>0</v>
      </c>
      <c r="Q22" s="61">
        <v>76</v>
      </c>
      <c r="R22" s="61">
        <v>26</v>
      </c>
      <c r="S22" s="61">
        <v>14</v>
      </c>
      <c r="T22" s="61">
        <v>61</v>
      </c>
      <c r="U22" s="61">
        <v>0</v>
      </c>
      <c r="V22" s="61">
        <v>62</v>
      </c>
      <c r="W22" s="61">
        <v>0</v>
      </c>
      <c r="X22" s="61">
        <v>1</v>
      </c>
      <c r="Y22" s="61">
        <v>42</v>
      </c>
      <c r="Z22" s="61">
        <v>0</v>
      </c>
      <c r="AA22" s="61">
        <v>0</v>
      </c>
      <c r="AB22" s="61">
        <v>0</v>
      </c>
      <c r="AC22" s="61">
        <v>4</v>
      </c>
      <c r="AD22" s="61">
        <v>8</v>
      </c>
      <c r="AE22" s="61">
        <v>0</v>
      </c>
      <c r="AF22" s="61">
        <v>10</v>
      </c>
      <c r="AG22" s="61">
        <v>5</v>
      </c>
      <c r="AH22" s="61">
        <v>2</v>
      </c>
      <c r="AI22" s="61">
        <v>35</v>
      </c>
      <c r="AJ22" s="61">
        <v>1</v>
      </c>
      <c r="AK22" s="61">
        <v>2</v>
      </c>
      <c r="AL22" s="61">
        <v>4</v>
      </c>
      <c r="AM22" s="61">
        <v>20</v>
      </c>
      <c r="AN22" s="61">
        <v>2</v>
      </c>
      <c r="AO22" s="61">
        <v>0</v>
      </c>
      <c r="AP22" s="61">
        <v>0</v>
      </c>
      <c r="AQ22" s="61">
        <v>0</v>
      </c>
      <c r="AR22" s="61">
        <v>13</v>
      </c>
      <c r="AS22" s="61">
        <v>0</v>
      </c>
      <c r="AT22" s="61">
        <v>69</v>
      </c>
      <c r="AU22" s="61">
        <v>4</v>
      </c>
      <c r="AV22" s="61">
        <v>0</v>
      </c>
      <c r="AW22" s="61">
        <v>12</v>
      </c>
      <c r="AX22" s="61">
        <v>476</v>
      </c>
      <c r="AZ22" s="67">
        <v>55.25</v>
      </c>
      <c r="BA22" s="70">
        <v>7732.0759374999998</v>
      </c>
      <c r="BB22" s="68">
        <v>2</v>
      </c>
      <c r="BC22" s="69">
        <v>0.5</v>
      </c>
      <c r="BD22" s="67">
        <v>16</v>
      </c>
      <c r="BE22" s="67">
        <v>3</v>
      </c>
      <c r="BF22" s="67">
        <v>0</v>
      </c>
      <c r="BG22" s="67">
        <v>0</v>
      </c>
      <c r="BH22" s="67">
        <v>76</v>
      </c>
      <c r="BI22" s="67">
        <v>3</v>
      </c>
      <c r="BJ22" s="67">
        <v>55</v>
      </c>
      <c r="BK22" s="67">
        <v>0</v>
      </c>
      <c r="BL22" s="67">
        <v>5</v>
      </c>
      <c r="BM22" s="67">
        <v>5</v>
      </c>
      <c r="BN22" s="67">
        <v>5</v>
      </c>
      <c r="BO22" s="67">
        <v>0</v>
      </c>
      <c r="BP22" s="67">
        <v>0</v>
      </c>
      <c r="BQ22" s="67">
        <v>16</v>
      </c>
      <c r="BR22" s="67">
        <v>2</v>
      </c>
      <c r="BS22" s="67">
        <v>0</v>
      </c>
      <c r="BT22" s="67">
        <v>16</v>
      </c>
    </row>
    <row r="23" spans="1:72">
      <c r="A23" s="56">
        <v>40</v>
      </c>
      <c r="B23" s="57">
        <v>7.0294400000000001</v>
      </c>
      <c r="C23" s="58">
        <v>6.9553400000000005</v>
      </c>
      <c r="D23" s="59">
        <v>0.66600000000000004</v>
      </c>
      <c r="E23" s="60">
        <v>18.848484848484848</v>
      </c>
      <c r="F23" s="59">
        <v>20.106945287015996</v>
      </c>
      <c r="I23" s="61">
        <v>50.25</v>
      </c>
      <c r="J23" s="62">
        <v>7487.6834374999999</v>
      </c>
      <c r="K23" s="61">
        <v>2</v>
      </c>
      <c r="L23" s="63">
        <v>0.5</v>
      </c>
      <c r="M23" s="61">
        <v>0</v>
      </c>
      <c r="N23" s="61">
        <v>12</v>
      </c>
      <c r="O23" s="61">
        <v>2</v>
      </c>
      <c r="P23" s="61">
        <v>0</v>
      </c>
      <c r="Q23" s="61">
        <v>112</v>
      </c>
      <c r="R23" s="61">
        <v>22</v>
      </c>
      <c r="S23" s="61">
        <v>26</v>
      </c>
      <c r="T23" s="61">
        <v>52</v>
      </c>
      <c r="U23" s="61">
        <v>0</v>
      </c>
      <c r="V23" s="61">
        <v>56</v>
      </c>
      <c r="W23" s="61">
        <v>8</v>
      </c>
      <c r="X23" s="61">
        <v>0</v>
      </c>
      <c r="Y23" s="61">
        <v>30</v>
      </c>
      <c r="Z23" s="61">
        <v>0</v>
      </c>
      <c r="AA23" s="61">
        <v>0</v>
      </c>
      <c r="AB23" s="61">
        <v>0</v>
      </c>
      <c r="AC23" s="61">
        <v>6</v>
      </c>
      <c r="AD23" s="61">
        <v>8</v>
      </c>
      <c r="AE23" s="61">
        <v>0</v>
      </c>
      <c r="AF23" s="61">
        <v>8</v>
      </c>
      <c r="AG23" s="61">
        <v>4</v>
      </c>
      <c r="AH23" s="61">
        <v>16</v>
      </c>
      <c r="AI23" s="61">
        <v>70</v>
      </c>
      <c r="AJ23" s="61">
        <v>0</v>
      </c>
      <c r="AK23" s="61">
        <v>2</v>
      </c>
      <c r="AL23" s="61">
        <v>12</v>
      </c>
      <c r="AM23" s="61">
        <v>16</v>
      </c>
      <c r="AN23" s="61">
        <v>0</v>
      </c>
      <c r="AO23" s="61">
        <v>0</v>
      </c>
      <c r="AP23" s="61">
        <v>0</v>
      </c>
      <c r="AQ23" s="61">
        <v>0</v>
      </c>
      <c r="AR23" s="61">
        <v>22</v>
      </c>
      <c r="AS23" s="61">
        <v>0</v>
      </c>
      <c r="AT23" s="61">
        <v>68</v>
      </c>
      <c r="AU23" s="61">
        <v>4</v>
      </c>
      <c r="AV23" s="61">
        <v>0</v>
      </c>
      <c r="AW23" s="61">
        <v>6</v>
      </c>
      <c r="AX23" s="61">
        <v>562</v>
      </c>
      <c r="AZ23" s="68">
        <v>56.25</v>
      </c>
      <c r="BA23" s="70">
        <v>7779.7484375000004</v>
      </c>
      <c r="BB23" s="68">
        <v>2</v>
      </c>
      <c r="BC23" s="69">
        <v>0.5</v>
      </c>
      <c r="BD23" s="67">
        <v>20</v>
      </c>
      <c r="BE23" s="67">
        <v>5</v>
      </c>
      <c r="BF23" s="67">
        <v>2</v>
      </c>
      <c r="BG23" s="67">
        <v>0</v>
      </c>
      <c r="BH23" s="67">
        <v>94</v>
      </c>
      <c r="BI23" s="67">
        <v>0</v>
      </c>
      <c r="BJ23" s="67">
        <v>43</v>
      </c>
      <c r="BK23" s="67">
        <v>2</v>
      </c>
      <c r="BL23" s="67">
        <v>8</v>
      </c>
      <c r="BM23" s="67">
        <v>5</v>
      </c>
      <c r="BN23" s="67">
        <v>0</v>
      </c>
      <c r="BO23" s="67">
        <v>0</v>
      </c>
      <c r="BP23" s="67">
        <v>0</v>
      </c>
      <c r="BQ23" s="67">
        <v>11</v>
      </c>
      <c r="BR23" s="67">
        <v>0</v>
      </c>
      <c r="BS23" s="67">
        <v>0</v>
      </c>
      <c r="BT23" s="67">
        <v>20</v>
      </c>
    </row>
    <row r="24" spans="1:72">
      <c r="A24" s="56">
        <v>41</v>
      </c>
      <c r="B24" s="57">
        <v>7.0804583000000001</v>
      </c>
      <c r="C24" s="58">
        <v>7.0091280999999999</v>
      </c>
      <c r="D24" s="59">
        <v>0.68200000000000005</v>
      </c>
      <c r="E24" s="60">
        <v>19.333333333333332</v>
      </c>
      <c r="F24" s="59">
        <v>20.452390924328</v>
      </c>
      <c r="I24" s="61">
        <v>51.25</v>
      </c>
      <c r="J24" s="62">
        <v>7537.3659375000007</v>
      </c>
      <c r="K24" s="61">
        <v>2</v>
      </c>
      <c r="L24" s="63">
        <v>0.5</v>
      </c>
      <c r="M24" s="61">
        <v>0</v>
      </c>
      <c r="N24" s="61">
        <v>4</v>
      </c>
      <c r="O24" s="61">
        <v>0</v>
      </c>
      <c r="P24" s="61">
        <v>0</v>
      </c>
      <c r="Q24" s="61">
        <v>78</v>
      </c>
      <c r="R24" s="61">
        <v>20</v>
      </c>
      <c r="S24" s="61">
        <v>12</v>
      </c>
      <c r="T24" s="61">
        <v>94</v>
      </c>
      <c r="U24" s="61">
        <v>0</v>
      </c>
      <c r="V24" s="61">
        <v>100</v>
      </c>
      <c r="W24" s="61">
        <v>0</v>
      </c>
      <c r="X24" s="61">
        <v>0</v>
      </c>
      <c r="Y24" s="61">
        <v>24</v>
      </c>
      <c r="Z24" s="61">
        <v>0</v>
      </c>
      <c r="AA24" s="61">
        <v>0</v>
      </c>
      <c r="AB24" s="61">
        <v>0</v>
      </c>
      <c r="AC24" s="61">
        <v>26</v>
      </c>
      <c r="AD24" s="61">
        <v>4</v>
      </c>
      <c r="AE24" s="61">
        <v>0</v>
      </c>
      <c r="AF24" s="61">
        <v>4</v>
      </c>
      <c r="AG24" s="61">
        <v>4</v>
      </c>
      <c r="AH24" s="61">
        <v>8</v>
      </c>
      <c r="AI24" s="61">
        <v>38</v>
      </c>
      <c r="AJ24" s="61">
        <v>0</v>
      </c>
      <c r="AK24" s="61">
        <v>2</v>
      </c>
      <c r="AL24" s="61">
        <v>6</v>
      </c>
      <c r="AM24" s="61">
        <v>10</v>
      </c>
      <c r="AN24" s="61">
        <v>0</v>
      </c>
      <c r="AO24" s="61">
        <v>0</v>
      </c>
      <c r="AP24" s="61">
        <v>0</v>
      </c>
      <c r="AQ24" s="61">
        <v>0</v>
      </c>
      <c r="AR24" s="61">
        <v>36</v>
      </c>
      <c r="AS24" s="61">
        <v>0</v>
      </c>
      <c r="AT24" s="61">
        <v>44</v>
      </c>
      <c r="AU24" s="61">
        <v>2</v>
      </c>
      <c r="AV24" s="61">
        <v>0</v>
      </c>
      <c r="AW24" s="61">
        <v>2</v>
      </c>
      <c r="AX24" s="61">
        <v>518</v>
      </c>
      <c r="AZ24" s="67">
        <v>63.25</v>
      </c>
      <c r="BA24" s="70">
        <v>8102.1999374999996</v>
      </c>
      <c r="BB24" s="68">
        <v>2</v>
      </c>
      <c r="BC24" s="69">
        <v>1</v>
      </c>
      <c r="BD24" s="67">
        <v>31</v>
      </c>
      <c r="BE24" s="67">
        <v>3</v>
      </c>
      <c r="BF24" s="67">
        <v>6</v>
      </c>
      <c r="BG24" s="67">
        <v>0</v>
      </c>
      <c r="BH24" s="67">
        <v>52</v>
      </c>
      <c r="BI24" s="67">
        <v>2</v>
      </c>
      <c r="BJ24" s="67">
        <v>115</v>
      </c>
      <c r="BK24" s="67">
        <v>4</v>
      </c>
      <c r="BL24" s="67">
        <v>0</v>
      </c>
      <c r="BM24" s="67">
        <v>0</v>
      </c>
      <c r="BN24" s="67">
        <v>8</v>
      </c>
      <c r="BO24" s="67">
        <v>0</v>
      </c>
      <c r="BP24" s="67">
        <v>0</v>
      </c>
      <c r="BQ24" s="67">
        <v>5</v>
      </c>
      <c r="BR24" s="67">
        <v>6</v>
      </c>
      <c r="BS24" s="67">
        <v>0</v>
      </c>
      <c r="BT24" s="67">
        <v>25</v>
      </c>
    </row>
    <row r="25" spans="1:72">
      <c r="A25" s="56">
        <v>42</v>
      </c>
      <c r="B25" s="57">
        <v>7.1311472</v>
      </c>
      <c r="C25" s="58">
        <v>7.0625123999999992</v>
      </c>
      <c r="D25" s="59">
        <v>0.65800000000000003</v>
      </c>
      <c r="E25" s="60">
        <v>18.606060606060606</v>
      </c>
      <c r="F25" s="59">
        <v>19.934974710152005</v>
      </c>
      <c r="I25" s="61">
        <v>52.25</v>
      </c>
      <c r="J25" s="62">
        <v>7586.6464374999996</v>
      </c>
      <c r="K25" s="61">
        <v>2</v>
      </c>
      <c r="L25" s="63">
        <v>0.5</v>
      </c>
      <c r="M25" s="61">
        <v>2</v>
      </c>
      <c r="N25" s="61">
        <v>12</v>
      </c>
      <c r="O25" s="61">
        <v>0</v>
      </c>
      <c r="P25" s="61">
        <v>0</v>
      </c>
      <c r="Q25" s="61">
        <v>142</v>
      </c>
      <c r="R25" s="61">
        <v>13</v>
      </c>
      <c r="S25" s="61">
        <v>30</v>
      </c>
      <c r="T25" s="61">
        <v>47</v>
      </c>
      <c r="U25" s="61">
        <v>3</v>
      </c>
      <c r="V25" s="61">
        <v>62</v>
      </c>
      <c r="W25" s="61">
        <v>8</v>
      </c>
      <c r="X25" s="61">
        <v>0</v>
      </c>
      <c r="Y25" s="61">
        <v>15</v>
      </c>
      <c r="Z25" s="61">
        <v>0</v>
      </c>
      <c r="AA25" s="61">
        <v>0</v>
      </c>
      <c r="AB25" s="61">
        <v>0</v>
      </c>
      <c r="AC25" s="61">
        <v>9</v>
      </c>
      <c r="AD25" s="61">
        <v>15</v>
      </c>
      <c r="AE25" s="61">
        <v>0</v>
      </c>
      <c r="AF25" s="61">
        <v>2</v>
      </c>
      <c r="AG25" s="61">
        <v>9</v>
      </c>
      <c r="AH25" s="61">
        <v>18</v>
      </c>
      <c r="AI25" s="61">
        <v>35</v>
      </c>
      <c r="AJ25" s="61">
        <v>0</v>
      </c>
      <c r="AK25" s="61">
        <v>2</v>
      </c>
      <c r="AL25" s="61">
        <v>19</v>
      </c>
      <c r="AM25" s="61">
        <v>28</v>
      </c>
      <c r="AN25" s="61">
        <v>2</v>
      </c>
      <c r="AO25" s="61">
        <v>3</v>
      </c>
      <c r="AP25" s="61">
        <v>2</v>
      </c>
      <c r="AQ25" s="61">
        <v>0</v>
      </c>
      <c r="AR25" s="61">
        <v>36</v>
      </c>
      <c r="AS25" s="61">
        <v>0</v>
      </c>
      <c r="AT25" s="61">
        <v>104</v>
      </c>
      <c r="AU25" s="61">
        <v>12</v>
      </c>
      <c r="AV25" s="61">
        <v>0</v>
      </c>
      <c r="AW25" s="61">
        <v>6</v>
      </c>
      <c r="AX25" s="61">
        <v>636</v>
      </c>
      <c r="AZ25" s="67">
        <v>65.25</v>
      </c>
      <c r="BA25" s="70">
        <v>8190.7109375</v>
      </c>
      <c r="BB25" s="68">
        <v>2</v>
      </c>
      <c r="BC25" s="69">
        <v>0.5</v>
      </c>
      <c r="BD25" s="67">
        <v>18</v>
      </c>
      <c r="BE25" s="67">
        <v>2</v>
      </c>
      <c r="BF25" s="67">
        <v>0</v>
      </c>
      <c r="BG25" s="67">
        <v>0</v>
      </c>
      <c r="BH25" s="67">
        <v>76</v>
      </c>
      <c r="BI25" s="67">
        <v>7</v>
      </c>
      <c r="BJ25" s="67">
        <v>176</v>
      </c>
      <c r="BK25" s="67">
        <v>11</v>
      </c>
      <c r="BL25" s="67">
        <v>0</v>
      </c>
      <c r="BM25" s="67">
        <v>2</v>
      </c>
      <c r="BN25" s="67">
        <v>0</v>
      </c>
      <c r="BO25" s="67">
        <v>0</v>
      </c>
      <c r="BP25" s="67">
        <v>0</v>
      </c>
      <c r="BQ25" s="67">
        <v>0</v>
      </c>
      <c r="BR25" s="67">
        <v>1</v>
      </c>
      <c r="BS25" s="67">
        <v>0</v>
      </c>
      <c r="BT25" s="67">
        <v>21</v>
      </c>
    </row>
    <row r="26" spans="1:72">
      <c r="A26" s="56">
        <v>43</v>
      </c>
      <c r="B26" s="57">
        <v>7.1815066999999999</v>
      </c>
      <c r="C26" s="58">
        <v>7.1154928999999996</v>
      </c>
      <c r="D26" s="59">
        <v>0.66900000000000004</v>
      </c>
      <c r="E26" s="60">
        <v>18.939393939393938</v>
      </c>
      <c r="F26" s="59">
        <v>20.171551395189002</v>
      </c>
      <c r="I26" s="61">
        <v>53.25</v>
      </c>
      <c r="J26" s="62">
        <v>7635.5249375000003</v>
      </c>
      <c r="K26" s="61">
        <v>2</v>
      </c>
      <c r="L26" s="63">
        <v>0.25</v>
      </c>
      <c r="M26" s="61">
        <v>0</v>
      </c>
      <c r="N26" s="61">
        <v>8</v>
      </c>
      <c r="O26" s="61">
        <v>1</v>
      </c>
      <c r="P26" s="61">
        <v>0</v>
      </c>
      <c r="Q26" s="61">
        <v>117</v>
      </c>
      <c r="R26" s="61">
        <v>20</v>
      </c>
      <c r="S26" s="61">
        <v>17</v>
      </c>
      <c r="T26" s="61">
        <v>31</v>
      </c>
      <c r="U26" s="61">
        <v>1</v>
      </c>
      <c r="V26" s="61">
        <v>38</v>
      </c>
      <c r="W26" s="61">
        <v>7</v>
      </c>
      <c r="X26" s="61">
        <v>1</v>
      </c>
      <c r="Y26" s="61">
        <v>10</v>
      </c>
      <c r="Z26" s="61">
        <v>0</v>
      </c>
      <c r="AA26" s="61">
        <v>0</v>
      </c>
      <c r="AB26" s="61">
        <v>0</v>
      </c>
      <c r="AC26" s="61">
        <v>4</v>
      </c>
      <c r="AD26" s="61">
        <v>6</v>
      </c>
      <c r="AE26" s="61">
        <v>0</v>
      </c>
      <c r="AF26" s="61">
        <v>2</v>
      </c>
      <c r="AG26" s="61">
        <v>1</v>
      </c>
      <c r="AH26" s="61">
        <v>8</v>
      </c>
      <c r="AI26" s="61">
        <v>23</v>
      </c>
      <c r="AJ26" s="61">
        <v>1</v>
      </c>
      <c r="AK26" s="61">
        <v>4</v>
      </c>
      <c r="AL26" s="61">
        <v>7</v>
      </c>
      <c r="AM26" s="61">
        <v>14</v>
      </c>
      <c r="AN26" s="61">
        <v>0</v>
      </c>
      <c r="AO26" s="61">
        <v>0</v>
      </c>
      <c r="AP26" s="61">
        <v>0</v>
      </c>
      <c r="AQ26" s="61">
        <v>0</v>
      </c>
      <c r="AR26" s="61">
        <v>30</v>
      </c>
      <c r="AS26" s="61">
        <v>0</v>
      </c>
      <c r="AT26" s="61">
        <v>35</v>
      </c>
      <c r="AU26" s="61">
        <v>3</v>
      </c>
      <c r="AV26" s="61">
        <v>1</v>
      </c>
      <c r="AW26" s="61">
        <v>2</v>
      </c>
      <c r="AX26" s="61">
        <v>392</v>
      </c>
      <c r="AZ26" s="67">
        <v>68.25</v>
      </c>
      <c r="BA26" s="70">
        <v>8320.4624375000003</v>
      </c>
      <c r="BB26" s="68">
        <v>2</v>
      </c>
      <c r="BC26" s="69">
        <v>1</v>
      </c>
      <c r="BD26" s="67">
        <v>18</v>
      </c>
      <c r="BE26" s="67">
        <v>3</v>
      </c>
      <c r="BF26" s="67">
        <v>5</v>
      </c>
      <c r="BG26" s="67">
        <v>0</v>
      </c>
      <c r="BH26" s="67">
        <v>72</v>
      </c>
      <c r="BI26" s="67">
        <v>2</v>
      </c>
      <c r="BJ26" s="67">
        <v>94</v>
      </c>
      <c r="BK26" s="67">
        <v>3</v>
      </c>
      <c r="BL26" s="67">
        <v>0</v>
      </c>
      <c r="BM26" s="67">
        <v>1</v>
      </c>
      <c r="BN26" s="67">
        <v>1</v>
      </c>
      <c r="BO26" s="67">
        <v>0</v>
      </c>
      <c r="BP26" s="67">
        <v>0</v>
      </c>
      <c r="BQ26" s="67">
        <v>10</v>
      </c>
      <c r="BR26" s="67">
        <v>8</v>
      </c>
      <c r="BS26" s="67">
        <v>0</v>
      </c>
      <c r="BT26" s="67">
        <v>13</v>
      </c>
    </row>
    <row r="27" spans="1:72">
      <c r="A27" s="56">
        <v>44</v>
      </c>
      <c r="B27" s="57">
        <v>7.2315367999999998</v>
      </c>
      <c r="C27" s="58">
        <v>7.168069599999999</v>
      </c>
      <c r="D27" s="59">
        <v>0.67500000000000004</v>
      </c>
      <c r="E27" s="60">
        <v>19.121212121212121</v>
      </c>
      <c r="F27" s="59">
        <v>20.300981296875001</v>
      </c>
      <c r="I27" s="61">
        <v>54.25</v>
      </c>
      <c r="J27" s="62">
        <v>7684.0014375000001</v>
      </c>
      <c r="K27" s="61">
        <v>2</v>
      </c>
      <c r="L27" s="63">
        <v>0.5</v>
      </c>
      <c r="M27" s="61">
        <v>0</v>
      </c>
      <c r="N27" s="61">
        <v>7</v>
      </c>
      <c r="O27" s="61">
        <v>0</v>
      </c>
      <c r="P27" s="61">
        <v>0</v>
      </c>
      <c r="Q27" s="61">
        <v>150</v>
      </c>
      <c r="R27" s="61">
        <v>23</v>
      </c>
      <c r="S27" s="61">
        <v>35</v>
      </c>
      <c r="T27" s="61">
        <v>63</v>
      </c>
      <c r="U27" s="61">
        <v>6</v>
      </c>
      <c r="V27" s="61">
        <v>95</v>
      </c>
      <c r="W27" s="61">
        <v>6</v>
      </c>
      <c r="X27" s="61">
        <v>0</v>
      </c>
      <c r="Y27" s="61">
        <v>13</v>
      </c>
      <c r="Z27" s="61">
        <v>0</v>
      </c>
      <c r="AA27" s="61">
        <v>0</v>
      </c>
      <c r="AB27" s="61">
        <v>0</v>
      </c>
      <c r="AC27" s="61">
        <v>17</v>
      </c>
      <c r="AD27" s="61">
        <v>13</v>
      </c>
      <c r="AE27" s="61">
        <v>0</v>
      </c>
      <c r="AF27" s="61">
        <v>7</v>
      </c>
      <c r="AG27" s="61">
        <v>1</v>
      </c>
      <c r="AH27" s="61">
        <v>11</v>
      </c>
      <c r="AI27" s="61">
        <v>21</v>
      </c>
      <c r="AJ27" s="61">
        <v>0</v>
      </c>
      <c r="AK27" s="61">
        <v>3</v>
      </c>
      <c r="AL27" s="61">
        <v>28</v>
      </c>
      <c r="AM27" s="61">
        <v>11</v>
      </c>
      <c r="AN27" s="61">
        <v>3</v>
      </c>
      <c r="AO27" s="61">
        <v>1</v>
      </c>
      <c r="AP27" s="61">
        <v>1</v>
      </c>
      <c r="AQ27" s="61">
        <v>0</v>
      </c>
      <c r="AR27" s="61">
        <v>49</v>
      </c>
      <c r="AS27" s="61">
        <v>0</v>
      </c>
      <c r="AT27" s="61">
        <v>81</v>
      </c>
      <c r="AU27" s="61">
        <v>6</v>
      </c>
      <c r="AV27" s="61">
        <v>0</v>
      </c>
      <c r="AW27" s="61">
        <v>2</v>
      </c>
      <c r="AX27" s="61">
        <v>653</v>
      </c>
      <c r="AZ27" s="68">
        <v>70.25</v>
      </c>
      <c r="BA27" s="70">
        <v>8404.9534375000003</v>
      </c>
      <c r="BB27" s="68">
        <v>2</v>
      </c>
      <c r="BC27" s="69">
        <v>1</v>
      </c>
      <c r="BD27" s="67">
        <v>14</v>
      </c>
      <c r="BE27" s="67">
        <v>0</v>
      </c>
      <c r="BF27" s="67">
        <v>5</v>
      </c>
      <c r="BG27" s="67">
        <v>0</v>
      </c>
      <c r="BH27" s="67">
        <v>66</v>
      </c>
      <c r="BI27" s="67">
        <v>5</v>
      </c>
      <c r="BJ27" s="67">
        <v>25</v>
      </c>
      <c r="BK27" s="67">
        <v>2</v>
      </c>
      <c r="BL27" s="67">
        <v>0</v>
      </c>
      <c r="BM27" s="67">
        <v>0</v>
      </c>
      <c r="BN27" s="67">
        <v>2</v>
      </c>
      <c r="BO27" s="67">
        <v>2</v>
      </c>
      <c r="BP27" s="67">
        <v>12</v>
      </c>
      <c r="BQ27" s="67">
        <v>10</v>
      </c>
      <c r="BR27" s="67">
        <v>8</v>
      </c>
      <c r="BS27" s="67">
        <v>0</v>
      </c>
      <c r="BT27" s="67">
        <v>49</v>
      </c>
    </row>
    <row r="28" spans="1:72">
      <c r="A28" s="56">
        <v>45</v>
      </c>
      <c r="B28" s="57">
        <v>7.2812375000000005</v>
      </c>
      <c r="C28" s="58">
        <v>7.2202425000000003</v>
      </c>
      <c r="D28" s="59">
        <v>0.69599999999999995</v>
      </c>
      <c r="E28" s="60">
        <v>19.757575757575754</v>
      </c>
      <c r="F28" s="59">
        <v>20.756753389055994</v>
      </c>
      <c r="I28" s="61">
        <v>55.25</v>
      </c>
      <c r="J28" s="62">
        <v>7732.0759374999998</v>
      </c>
      <c r="K28" s="61">
        <v>2</v>
      </c>
      <c r="L28" s="63">
        <v>0.5</v>
      </c>
      <c r="M28" s="61">
        <v>0</v>
      </c>
      <c r="N28" s="61">
        <v>3</v>
      </c>
      <c r="O28" s="61">
        <v>0</v>
      </c>
      <c r="P28" s="61">
        <v>0</v>
      </c>
      <c r="Q28" s="61">
        <v>123</v>
      </c>
      <c r="R28" s="61">
        <v>27</v>
      </c>
      <c r="S28" s="61">
        <v>32</v>
      </c>
      <c r="T28" s="61">
        <v>57</v>
      </c>
      <c r="U28" s="61">
        <v>0</v>
      </c>
      <c r="V28" s="61">
        <v>70</v>
      </c>
      <c r="W28" s="61">
        <v>1</v>
      </c>
      <c r="X28" s="61">
        <v>0</v>
      </c>
      <c r="Y28" s="61">
        <v>7</v>
      </c>
      <c r="Z28" s="61">
        <v>0</v>
      </c>
      <c r="AA28" s="61">
        <v>0</v>
      </c>
      <c r="AB28" s="61">
        <v>0</v>
      </c>
      <c r="AC28" s="61">
        <v>4</v>
      </c>
      <c r="AD28" s="61">
        <v>7</v>
      </c>
      <c r="AE28" s="61">
        <v>0</v>
      </c>
      <c r="AF28" s="61">
        <v>3</v>
      </c>
      <c r="AG28" s="61">
        <v>32</v>
      </c>
      <c r="AH28" s="61">
        <v>7</v>
      </c>
      <c r="AI28" s="61">
        <v>6</v>
      </c>
      <c r="AJ28" s="61">
        <v>0</v>
      </c>
      <c r="AK28" s="61">
        <v>2</v>
      </c>
      <c r="AL28" s="61">
        <v>10</v>
      </c>
      <c r="AM28" s="61">
        <v>12</v>
      </c>
      <c r="AN28" s="61">
        <v>1</v>
      </c>
      <c r="AO28" s="61">
        <v>1</v>
      </c>
      <c r="AP28" s="61">
        <v>0</v>
      </c>
      <c r="AQ28" s="61">
        <v>0</v>
      </c>
      <c r="AR28" s="61">
        <v>33</v>
      </c>
      <c r="AS28" s="61">
        <v>0</v>
      </c>
      <c r="AT28" s="61">
        <v>68</v>
      </c>
      <c r="AU28" s="61">
        <v>2</v>
      </c>
      <c r="AV28" s="61">
        <v>0</v>
      </c>
      <c r="AW28" s="61">
        <v>6</v>
      </c>
      <c r="AX28" s="61">
        <v>514</v>
      </c>
      <c r="AZ28" s="67">
        <v>72.25</v>
      </c>
      <c r="BA28" s="70">
        <v>8487.8364375000001</v>
      </c>
      <c r="BB28" s="68">
        <v>2</v>
      </c>
      <c r="BC28" s="69">
        <v>1</v>
      </c>
      <c r="BD28" s="67">
        <v>15</v>
      </c>
      <c r="BE28" s="67">
        <v>0</v>
      </c>
      <c r="BF28" s="67">
        <v>3</v>
      </c>
      <c r="BG28" s="67">
        <v>0</v>
      </c>
      <c r="BH28" s="67">
        <v>74</v>
      </c>
      <c r="BI28" s="67">
        <v>0</v>
      </c>
      <c r="BJ28" s="67">
        <v>63</v>
      </c>
      <c r="BK28" s="67">
        <v>0</v>
      </c>
      <c r="BL28" s="67">
        <v>0</v>
      </c>
      <c r="BM28" s="67">
        <v>0</v>
      </c>
      <c r="BN28" s="67">
        <v>5</v>
      </c>
      <c r="BO28" s="67">
        <v>0</v>
      </c>
      <c r="BP28" s="67">
        <v>5</v>
      </c>
      <c r="BQ28" s="67">
        <v>5</v>
      </c>
      <c r="BR28" s="67">
        <v>0</v>
      </c>
      <c r="BS28" s="67">
        <v>0</v>
      </c>
      <c r="BT28" s="67">
        <v>38</v>
      </c>
    </row>
    <row r="29" spans="1:72">
      <c r="A29" s="56">
        <v>46</v>
      </c>
      <c r="B29" s="57">
        <v>7.3306088000000003</v>
      </c>
      <c r="C29" s="58">
        <v>7.2720115999999999</v>
      </c>
      <c r="D29" s="59">
        <v>0.67</v>
      </c>
      <c r="E29" s="60">
        <v>18.969696969696969</v>
      </c>
      <c r="F29" s="59">
        <v>20.193102323000005</v>
      </c>
      <c r="I29" s="61">
        <v>56.25</v>
      </c>
      <c r="J29" s="62">
        <v>7779.7484375000004</v>
      </c>
      <c r="K29" s="61">
        <v>2</v>
      </c>
      <c r="L29" s="63">
        <v>0.5</v>
      </c>
      <c r="M29" s="61">
        <v>0</v>
      </c>
      <c r="N29" s="61">
        <v>3</v>
      </c>
      <c r="O29" s="61">
        <v>0</v>
      </c>
      <c r="P29" s="61">
        <v>0</v>
      </c>
      <c r="Q29" s="61">
        <v>178</v>
      </c>
      <c r="R29" s="61">
        <v>28</v>
      </c>
      <c r="S29" s="61">
        <v>27</v>
      </c>
      <c r="T29" s="61">
        <v>35</v>
      </c>
      <c r="U29" s="61">
        <v>6</v>
      </c>
      <c r="V29" s="61">
        <v>67</v>
      </c>
      <c r="W29" s="61">
        <v>4</v>
      </c>
      <c r="X29" s="61">
        <v>0</v>
      </c>
      <c r="Y29" s="61">
        <v>13</v>
      </c>
      <c r="Z29" s="61">
        <v>0</v>
      </c>
      <c r="AA29" s="61">
        <v>0</v>
      </c>
      <c r="AB29" s="61">
        <v>0</v>
      </c>
      <c r="AC29" s="61">
        <v>7</v>
      </c>
      <c r="AD29" s="61">
        <v>11</v>
      </c>
      <c r="AE29" s="61">
        <v>0</v>
      </c>
      <c r="AF29" s="61">
        <v>4</v>
      </c>
      <c r="AG29" s="61">
        <v>10</v>
      </c>
      <c r="AH29" s="61">
        <v>15</v>
      </c>
      <c r="AI29" s="61">
        <v>35</v>
      </c>
      <c r="AJ29" s="61">
        <v>0</v>
      </c>
      <c r="AK29" s="61">
        <v>0</v>
      </c>
      <c r="AL29" s="61">
        <v>14</v>
      </c>
      <c r="AM29" s="61">
        <v>16</v>
      </c>
      <c r="AN29" s="61">
        <v>0</v>
      </c>
      <c r="AO29" s="61">
        <v>1</v>
      </c>
      <c r="AP29" s="61">
        <v>0</v>
      </c>
      <c r="AQ29" s="61">
        <v>0</v>
      </c>
      <c r="AR29" s="61">
        <v>45</v>
      </c>
      <c r="AS29" s="61">
        <v>0</v>
      </c>
      <c r="AT29" s="61">
        <v>59</v>
      </c>
      <c r="AU29" s="61">
        <v>12</v>
      </c>
      <c r="AV29" s="61">
        <v>0</v>
      </c>
      <c r="AW29" s="61">
        <v>5</v>
      </c>
      <c r="AX29" s="61">
        <v>595</v>
      </c>
      <c r="AZ29" s="67">
        <v>73.25</v>
      </c>
      <c r="BA29" s="70">
        <v>8528.6749374999999</v>
      </c>
      <c r="BB29" s="68">
        <v>2</v>
      </c>
      <c r="BC29" s="69">
        <v>1</v>
      </c>
      <c r="BD29" s="67">
        <v>27</v>
      </c>
      <c r="BE29" s="67">
        <v>0</v>
      </c>
      <c r="BF29" s="67">
        <v>6</v>
      </c>
      <c r="BG29" s="67">
        <v>0</v>
      </c>
      <c r="BH29" s="67">
        <v>94</v>
      </c>
      <c r="BI29" s="67">
        <v>6</v>
      </c>
      <c r="BJ29" s="67">
        <v>45</v>
      </c>
      <c r="BK29" s="67">
        <v>0</v>
      </c>
      <c r="BL29" s="67">
        <v>0</v>
      </c>
      <c r="BM29" s="67">
        <v>0</v>
      </c>
      <c r="BN29" s="67">
        <v>0</v>
      </c>
      <c r="BO29" s="67">
        <v>0</v>
      </c>
      <c r="BP29" s="67">
        <v>5</v>
      </c>
      <c r="BQ29" s="67">
        <v>0</v>
      </c>
      <c r="BR29" s="67">
        <v>0</v>
      </c>
      <c r="BS29" s="67">
        <v>0</v>
      </c>
      <c r="BT29" s="67">
        <v>22</v>
      </c>
    </row>
    <row r="30" spans="1:72">
      <c r="A30" s="56">
        <v>47</v>
      </c>
      <c r="B30" s="57">
        <v>7.3796507</v>
      </c>
      <c r="C30" s="58">
        <v>7.3233768999999995</v>
      </c>
      <c r="D30" s="59">
        <v>0.63400000000000001</v>
      </c>
      <c r="E30" s="60">
        <v>17.878787878787875</v>
      </c>
      <c r="F30" s="59">
        <v>19.421027921383999</v>
      </c>
      <c r="I30" s="61">
        <v>57.25</v>
      </c>
      <c r="J30" s="62">
        <v>7827.0189375</v>
      </c>
      <c r="K30" s="61">
        <v>2</v>
      </c>
      <c r="L30" s="63">
        <v>0.5</v>
      </c>
      <c r="M30" s="61">
        <v>0</v>
      </c>
      <c r="N30" s="61">
        <v>9</v>
      </c>
      <c r="O30" s="61">
        <v>0</v>
      </c>
      <c r="P30" s="61">
        <v>0</v>
      </c>
      <c r="Q30" s="61">
        <v>145</v>
      </c>
      <c r="R30" s="61">
        <v>13</v>
      </c>
      <c r="S30" s="61">
        <v>47</v>
      </c>
      <c r="T30" s="61">
        <v>54</v>
      </c>
      <c r="U30" s="61">
        <v>0</v>
      </c>
      <c r="V30" s="61">
        <v>69</v>
      </c>
      <c r="W30" s="61">
        <v>0</v>
      </c>
      <c r="X30" s="61">
        <v>0</v>
      </c>
      <c r="Y30" s="61">
        <v>11</v>
      </c>
      <c r="Z30" s="61">
        <v>0</v>
      </c>
      <c r="AA30" s="61">
        <v>0</v>
      </c>
      <c r="AB30" s="61">
        <v>0</v>
      </c>
      <c r="AC30" s="61">
        <v>2</v>
      </c>
      <c r="AD30" s="61">
        <v>14</v>
      </c>
      <c r="AE30" s="61">
        <v>0</v>
      </c>
      <c r="AF30" s="61">
        <v>1</v>
      </c>
      <c r="AG30" s="61">
        <v>6</v>
      </c>
      <c r="AH30" s="61">
        <v>8</v>
      </c>
      <c r="AI30" s="61">
        <v>26</v>
      </c>
      <c r="AJ30" s="61">
        <v>0</v>
      </c>
      <c r="AK30" s="61">
        <v>1</v>
      </c>
      <c r="AL30" s="61">
        <v>18</v>
      </c>
      <c r="AM30" s="61">
        <v>8</v>
      </c>
      <c r="AN30" s="61">
        <v>0</v>
      </c>
      <c r="AO30" s="61">
        <v>0</v>
      </c>
      <c r="AP30" s="61">
        <v>0</v>
      </c>
      <c r="AQ30" s="61">
        <v>0</v>
      </c>
      <c r="AR30" s="61">
        <v>14</v>
      </c>
      <c r="AS30" s="61">
        <v>0</v>
      </c>
      <c r="AT30" s="61">
        <v>65</v>
      </c>
      <c r="AU30" s="61">
        <v>0</v>
      </c>
      <c r="AV30" s="61">
        <v>0</v>
      </c>
      <c r="AW30" s="61">
        <v>14</v>
      </c>
      <c r="AX30" s="61">
        <v>525</v>
      </c>
      <c r="AZ30" s="67">
        <v>75.25</v>
      </c>
      <c r="BA30" s="70">
        <v>8609.1459374999995</v>
      </c>
      <c r="BB30" s="68">
        <v>2</v>
      </c>
      <c r="BC30" s="69">
        <v>1</v>
      </c>
      <c r="BD30" s="67">
        <v>13</v>
      </c>
      <c r="BE30" s="67">
        <v>4</v>
      </c>
      <c r="BF30" s="67">
        <v>1</v>
      </c>
      <c r="BG30" s="67">
        <v>0</v>
      </c>
      <c r="BH30" s="67">
        <v>82</v>
      </c>
      <c r="BI30" s="67">
        <v>0</v>
      </c>
      <c r="BJ30" s="67">
        <v>89</v>
      </c>
      <c r="BK30" s="67">
        <v>12</v>
      </c>
      <c r="BL30" s="67">
        <v>0</v>
      </c>
      <c r="BM30" s="67">
        <v>0</v>
      </c>
      <c r="BN30" s="67">
        <v>0</v>
      </c>
      <c r="BO30" s="67">
        <v>3</v>
      </c>
      <c r="BP30" s="67">
        <v>7</v>
      </c>
      <c r="BQ30" s="67">
        <v>0</v>
      </c>
      <c r="BR30" s="67">
        <v>1</v>
      </c>
      <c r="BS30" s="67">
        <v>0</v>
      </c>
      <c r="BT30" s="67">
        <v>20</v>
      </c>
    </row>
    <row r="31" spans="1:72">
      <c r="A31" s="56">
        <v>48</v>
      </c>
      <c r="B31" s="57">
        <v>7.4283631999999997</v>
      </c>
      <c r="C31" s="58">
        <v>7.3743384000000001</v>
      </c>
      <c r="D31" s="59">
        <v>0.626</v>
      </c>
      <c r="E31" s="60">
        <v>17.636363636363633</v>
      </c>
      <c r="F31" s="59">
        <v>19.250077298695999</v>
      </c>
      <c r="I31" s="61">
        <v>58.25</v>
      </c>
      <c r="J31" s="62">
        <v>7873.8874374999996</v>
      </c>
      <c r="K31" s="61">
        <v>2</v>
      </c>
      <c r="L31" s="63">
        <v>0.25</v>
      </c>
      <c r="M31" s="61">
        <v>0</v>
      </c>
      <c r="N31" s="61">
        <v>17</v>
      </c>
      <c r="O31" s="61">
        <v>0</v>
      </c>
      <c r="P31" s="61">
        <v>0</v>
      </c>
      <c r="Q31" s="61">
        <v>65</v>
      </c>
      <c r="R31" s="61">
        <v>17</v>
      </c>
      <c r="S31" s="61">
        <v>6</v>
      </c>
      <c r="T31" s="61">
        <v>24</v>
      </c>
      <c r="U31" s="61">
        <v>1</v>
      </c>
      <c r="V31" s="61">
        <v>24</v>
      </c>
      <c r="W31" s="61">
        <v>5</v>
      </c>
      <c r="X31" s="61">
        <v>1</v>
      </c>
      <c r="Y31" s="61">
        <v>9</v>
      </c>
      <c r="Z31" s="61">
        <v>0</v>
      </c>
      <c r="AA31" s="61">
        <v>0</v>
      </c>
      <c r="AB31" s="61">
        <v>0</v>
      </c>
      <c r="AC31" s="61">
        <v>14</v>
      </c>
      <c r="AD31" s="61">
        <v>4</v>
      </c>
      <c r="AE31" s="61">
        <v>0</v>
      </c>
      <c r="AF31" s="61">
        <v>2</v>
      </c>
      <c r="AG31" s="61">
        <v>2</v>
      </c>
      <c r="AH31" s="61">
        <v>5</v>
      </c>
      <c r="AI31" s="61">
        <v>10</v>
      </c>
      <c r="AJ31" s="61">
        <v>0</v>
      </c>
      <c r="AK31" s="61">
        <v>1</v>
      </c>
      <c r="AL31" s="61">
        <v>8</v>
      </c>
      <c r="AM31" s="61">
        <v>6</v>
      </c>
      <c r="AN31" s="61">
        <v>2</v>
      </c>
      <c r="AO31" s="61">
        <v>0</v>
      </c>
      <c r="AP31" s="61">
        <v>1</v>
      </c>
      <c r="AQ31" s="61">
        <v>0</v>
      </c>
      <c r="AR31" s="61">
        <v>21</v>
      </c>
      <c r="AS31" s="61">
        <v>0</v>
      </c>
      <c r="AT31" s="61">
        <v>51</v>
      </c>
      <c r="AU31" s="61">
        <v>5</v>
      </c>
      <c r="AV31" s="61">
        <v>0</v>
      </c>
      <c r="AW31" s="61">
        <v>1</v>
      </c>
      <c r="AX31" s="61">
        <v>302</v>
      </c>
      <c r="AZ31" s="67">
        <v>78.25</v>
      </c>
      <c r="BA31" s="70">
        <v>8726.8374375000003</v>
      </c>
      <c r="BB31" s="68">
        <v>2</v>
      </c>
      <c r="BC31" s="69">
        <v>1</v>
      </c>
      <c r="BD31" s="67">
        <v>27</v>
      </c>
      <c r="BE31" s="67">
        <v>3</v>
      </c>
      <c r="BF31" s="67">
        <v>6</v>
      </c>
      <c r="BG31" s="67">
        <v>0</v>
      </c>
      <c r="BH31" s="67">
        <v>90</v>
      </c>
      <c r="BI31" s="67">
        <v>0</v>
      </c>
      <c r="BJ31" s="67">
        <v>47</v>
      </c>
      <c r="BK31" s="67">
        <v>0</v>
      </c>
      <c r="BL31" s="67">
        <v>0</v>
      </c>
      <c r="BM31" s="67">
        <v>0</v>
      </c>
      <c r="BN31" s="67">
        <v>0</v>
      </c>
      <c r="BO31" s="67">
        <v>2</v>
      </c>
      <c r="BP31" s="67">
        <v>0</v>
      </c>
      <c r="BQ31" s="67">
        <v>2</v>
      </c>
      <c r="BR31" s="67">
        <v>0</v>
      </c>
      <c r="BS31" s="67">
        <v>15</v>
      </c>
      <c r="BT31" s="67">
        <v>20</v>
      </c>
    </row>
    <row r="32" spans="1:72">
      <c r="A32" s="56">
        <v>49</v>
      </c>
      <c r="B32" s="57">
        <v>7.4767463000000003</v>
      </c>
      <c r="C32" s="58">
        <v>7.4248960999999998</v>
      </c>
      <c r="D32" s="59">
        <v>0.64700000000000002</v>
      </c>
      <c r="E32" s="60">
        <v>18.27272727272727</v>
      </c>
      <c r="F32" s="59">
        <v>19.699126845383006</v>
      </c>
      <c r="I32" s="61">
        <v>59.25</v>
      </c>
      <c r="J32" s="62">
        <v>7920.3539375</v>
      </c>
      <c r="K32" s="61">
        <v>2</v>
      </c>
      <c r="L32" s="63">
        <v>1</v>
      </c>
      <c r="M32" s="61">
        <v>0</v>
      </c>
      <c r="N32" s="61">
        <v>7</v>
      </c>
      <c r="O32" s="61">
        <v>0</v>
      </c>
      <c r="P32" s="61">
        <v>0</v>
      </c>
      <c r="Q32" s="61">
        <v>68</v>
      </c>
      <c r="R32" s="61">
        <v>42</v>
      </c>
      <c r="S32" s="61">
        <v>14</v>
      </c>
      <c r="T32" s="61">
        <v>34</v>
      </c>
      <c r="U32" s="61">
        <v>0</v>
      </c>
      <c r="V32" s="61">
        <v>54</v>
      </c>
      <c r="W32" s="61">
        <v>0</v>
      </c>
      <c r="X32" s="61">
        <v>0</v>
      </c>
      <c r="Y32" s="61">
        <v>26</v>
      </c>
      <c r="Z32" s="61"/>
      <c r="AA32" s="61">
        <v>0</v>
      </c>
      <c r="AB32" s="61">
        <v>0</v>
      </c>
      <c r="AC32" s="61">
        <v>38</v>
      </c>
      <c r="AD32" s="61">
        <v>10</v>
      </c>
      <c r="AE32" s="61">
        <v>0</v>
      </c>
      <c r="AF32" s="61">
        <v>0</v>
      </c>
      <c r="AG32" s="61">
        <v>8</v>
      </c>
      <c r="AH32" s="61">
        <v>4</v>
      </c>
      <c r="AI32" s="61">
        <v>10</v>
      </c>
      <c r="AJ32" s="61">
        <v>1</v>
      </c>
      <c r="AK32" s="61">
        <v>1</v>
      </c>
      <c r="AL32" s="61">
        <v>7</v>
      </c>
      <c r="AM32" s="61">
        <v>12</v>
      </c>
      <c r="AN32" s="61">
        <v>0</v>
      </c>
      <c r="AO32" s="61">
        <v>0</v>
      </c>
      <c r="AP32" s="61">
        <v>0</v>
      </c>
      <c r="AQ32" s="61">
        <v>1</v>
      </c>
      <c r="AR32" s="61">
        <v>10</v>
      </c>
      <c r="AS32" s="61">
        <v>0</v>
      </c>
      <c r="AT32" s="61">
        <v>42</v>
      </c>
      <c r="AU32" s="61">
        <v>7</v>
      </c>
      <c r="AV32" s="61">
        <v>0</v>
      </c>
      <c r="AW32" s="61">
        <v>0</v>
      </c>
      <c r="AX32" s="61">
        <v>397</v>
      </c>
      <c r="AZ32" s="67">
        <v>80.25</v>
      </c>
      <c r="BA32" s="70">
        <v>8803.2884374999994</v>
      </c>
      <c r="BB32" s="68">
        <v>2</v>
      </c>
      <c r="BC32" s="69">
        <v>1</v>
      </c>
      <c r="BD32" s="67">
        <v>31</v>
      </c>
      <c r="BE32" s="67">
        <v>0</v>
      </c>
      <c r="BF32" s="67">
        <v>14</v>
      </c>
      <c r="BG32" s="67">
        <v>0</v>
      </c>
      <c r="BH32" s="67">
        <v>75</v>
      </c>
      <c r="BI32" s="67">
        <v>3</v>
      </c>
      <c r="BJ32" s="67">
        <v>31</v>
      </c>
      <c r="BK32" s="67">
        <v>3</v>
      </c>
      <c r="BL32" s="67">
        <v>0</v>
      </c>
      <c r="BM32" s="67">
        <v>0</v>
      </c>
      <c r="BN32" s="67">
        <v>7</v>
      </c>
      <c r="BO32" s="67">
        <v>0</v>
      </c>
      <c r="BP32" s="67">
        <v>7</v>
      </c>
      <c r="BQ32" s="67">
        <v>3</v>
      </c>
      <c r="BR32" s="67">
        <v>0</v>
      </c>
      <c r="BS32" s="67">
        <v>5</v>
      </c>
      <c r="BT32" s="67">
        <v>27</v>
      </c>
    </row>
    <row r="33" spans="1:72">
      <c r="A33" s="56">
        <v>50</v>
      </c>
      <c r="B33" s="57">
        <v>7.5247999999999999</v>
      </c>
      <c r="C33" s="58">
        <v>7.4750499999999995</v>
      </c>
      <c r="D33" s="59">
        <v>0.66800000000000004</v>
      </c>
      <c r="E33" s="60">
        <v>18.909090909090907</v>
      </c>
      <c r="F33" s="59">
        <v>20.150008359872</v>
      </c>
      <c r="I33" s="61">
        <v>61.25</v>
      </c>
      <c r="J33" s="62">
        <v>8012.0809375000008</v>
      </c>
      <c r="K33" s="61">
        <v>2</v>
      </c>
      <c r="L33" s="63">
        <v>1</v>
      </c>
      <c r="M33" s="61">
        <v>0</v>
      </c>
      <c r="N33" s="61">
        <v>5</v>
      </c>
      <c r="O33" s="61">
        <v>0</v>
      </c>
      <c r="P33" s="61">
        <v>0</v>
      </c>
      <c r="Q33" s="61">
        <v>68</v>
      </c>
      <c r="R33" s="61">
        <v>41</v>
      </c>
      <c r="S33" s="61">
        <v>17</v>
      </c>
      <c r="T33" s="61">
        <v>50</v>
      </c>
      <c r="U33" s="61">
        <v>0</v>
      </c>
      <c r="V33" s="61">
        <v>73</v>
      </c>
      <c r="W33" s="61">
        <v>1</v>
      </c>
      <c r="X33" s="61">
        <v>0</v>
      </c>
      <c r="Y33" s="61">
        <v>62</v>
      </c>
      <c r="Z33" s="61">
        <v>0</v>
      </c>
      <c r="AA33" s="61">
        <v>0</v>
      </c>
      <c r="AB33" s="61">
        <v>0</v>
      </c>
      <c r="AC33" s="61">
        <v>71</v>
      </c>
      <c r="AD33" s="61">
        <v>10</v>
      </c>
      <c r="AE33" s="61">
        <v>0</v>
      </c>
      <c r="AF33" s="61">
        <v>6</v>
      </c>
      <c r="AG33" s="61">
        <v>6</v>
      </c>
      <c r="AH33" s="61">
        <v>5</v>
      </c>
      <c r="AI33" s="61">
        <v>21</v>
      </c>
      <c r="AJ33" s="61">
        <v>1</v>
      </c>
      <c r="AK33" s="61">
        <v>1</v>
      </c>
      <c r="AL33" s="61">
        <v>4</v>
      </c>
      <c r="AM33" s="61">
        <v>9</v>
      </c>
      <c r="AN33" s="61">
        <v>0</v>
      </c>
      <c r="AO33" s="61">
        <v>0</v>
      </c>
      <c r="AP33" s="61">
        <v>1</v>
      </c>
      <c r="AQ33" s="61">
        <v>0</v>
      </c>
      <c r="AR33" s="61">
        <v>5</v>
      </c>
      <c r="AS33" s="61">
        <v>0</v>
      </c>
      <c r="AT33" s="61">
        <v>52</v>
      </c>
      <c r="AU33" s="61">
        <v>8</v>
      </c>
      <c r="AV33" s="61">
        <v>0</v>
      </c>
      <c r="AW33" s="61">
        <v>5</v>
      </c>
      <c r="AX33" s="61">
        <v>522</v>
      </c>
      <c r="AZ33" s="67">
        <v>82.25</v>
      </c>
      <c r="BA33" s="70">
        <v>8878.1314375000002</v>
      </c>
      <c r="BB33" s="68">
        <v>2</v>
      </c>
      <c r="BC33" s="69">
        <v>1</v>
      </c>
      <c r="BD33" s="67">
        <v>4</v>
      </c>
      <c r="BE33" s="67">
        <v>0</v>
      </c>
      <c r="BF33" s="67">
        <v>4</v>
      </c>
      <c r="BG33" s="67">
        <v>0</v>
      </c>
      <c r="BH33" s="67">
        <v>50</v>
      </c>
      <c r="BI33" s="67">
        <v>0</v>
      </c>
      <c r="BJ33" s="67">
        <v>126</v>
      </c>
      <c r="BK33" s="67">
        <v>0</v>
      </c>
      <c r="BL33" s="67">
        <v>0</v>
      </c>
      <c r="BM33" s="67">
        <v>0</v>
      </c>
      <c r="BN33" s="67">
        <v>0</v>
      </c>
      <c r="BO33" s="67">
        <v>0</v>
      </c>
      <c r="BP33" s="67">
        <v>0</v>
      </c>
      <c r="BQ33" s="67">
        <v>0</v>
      </c>
      <c r="BR33" s="67">
        <v>10</v>
      </c>
      <c r="BS33" s="67">
        <v>0</v>
      </c>
      <c r="BT33" s="67">
        <v>25</v>
      </c>
    </row>
    <row r="34" spans="1:72">
      <c r="A34" s="56">
        <v>51</v>
      </c>
      <c r="B34" s="57">
        <v>7.5725243000000004</v>
      </c>
      <c r="C34" s="58">
        <v>7.5248000999999993</v>
      </c>
      <c r="D34" s="59">
        <v>0.65</v>
      </c>
      <c r="E34" s="60">
        <v>18.363636363636363</v>
      </c>
      <c r="F34" s="59">
        <v>19.763389625000002</v>
      </c>
      <c r="I34" s="61">
        <v>63.25</v>
      </c>
      <c r="J34" s="62">
        <v>8102.1999374999996</v>
      </c>
      <c r="K34" s="61">
        <v>2</v>
      </c>
      <c r="L34" s="63">
        <v>1</v>
      </c>
      <c r="M34" s="61">
        <v>0</v>
      </c>
      <c r="N34" s="61">
        <v>18</v>
      </c>
      <c r="O34" s="61">
        <v>1</v>
      </c>
      <c r="P34" s="61">
        <v>0</v>
      </c>
      <c r="Q34" s="61">
        <v>75</v>
      </c>
      <c r="R34" s="61">
        <v>70</v>
      </c>
      <c r="S34" s="61">
        <v>24</v>
      </c>
      <c r="T34" s="61">
        <v>90</v>
      </c>
      <c r="U34" s="61">
        <v>5</v>
      </c>
      <c r="V34" s="61">
        <v>69</v>
      </c>
      <c r="W34" s="61">
        <v>8</v>
      </c>
      <c r="X34" s="61">
        <v>2</v>
      </c>
      <c r="Y34" s="61">
        <v>42</v>
      </c>
      <c r="Z34" s="61">
        <v>0</v>
      </c>
      <c r="AA34" s="61">
        <v>0</v>
      </c>
      <c r="AB34" s="61">
        <v>0</v>
      </c>
      <c r="AC34" s="61">
        <v>85</v>
      </c>
      <c r="AD34" s="61">
        <v>17</v>
      </c>
      <c r="AE34" s="61">
        <v>0</v>
      </c>
      <c r="AF34" s="61">
        <v>4</v>
      </c>
      <c r="AG34" s="61">
        <v>9</v>
      </c>
      <c r="AH34" s="61">
        <v>3</v>
      </c>
      <c r="AI34" s="61">
        <v>16</v>
      </c>
      <c r="AJ34" s="61">
        <v>0</v>
      </c>
      <c r="AK34" s="61">
        <v>1</v>
      </c>
      <c r="AL34" s="61">
        <v>7</v>
      </c>
      <c r="AM34" s="61">
        <v>11</v>
      </c>
      <c r="AN34" s="61">
        <v>5</v>
      </c>
      <c r="AO34" s="61">
        <v>2</v>
      </c>
      <c r="AP34" s="61">
        <v>1</v>
      </c>
      <c r="AQ34" s="61">
        <v>0</v>
      </c>
      <c r="AR34" s="61">
        <v>11</v>
      </c>
      <c r="AS34" s="61">
        <v>0</v>
      </c>
      <c r="AT34" s="61">
        <v>39</v>
      </c>
      <c r="AU34" s="61">
        <v>12</v>
      </c>
      <c r="AV34" s="61">
        <v>5</v>
      </c>
      <c r="AW34" s="61">
        <v>2</v>
      </c>
      <c r="AX34" s="61">
        <v>634</v>
      </c>
      <c r="AZ34" s="67">
        <v>84.25</v>
      </c>
      <c r="BA34" s="70">
        <v>8951.3664375000008</v>
      </c>
      <c r="BB34" s="68">
        <v>2</v>
      </c>
      <c r="BC34" s="69">
        <v>1</v>
      </c>
      <c r="BD34" s="67">
        <v>12</v>
      </c>
      <c r="BE34" s="67">
        <v>0</v>
      </c>
      <c r="BF34" s="67">
        <v>8</v>
      </c>
      <c r="BG34" s="67">
        <v>0</v>
      </c>
      <c r="BH34" s="67">
        <v>32</v>
      </c>
      <c r="BI34" s="67">
        <v>0</v>
      </c>
      <c r="BJ34" s="67">
        <v>111</v>
      </c>
      <c r="BK34" s="67">
        <v>0</v>
      </c>
      <c r="BL34" s="67">
        <v>2</v>
      </c>
      <c r="BM34" s="67">
        <v>0</v>
      </c>
      <c r="BN34" s="67">
        <v>0</v>
      </c>
      <c r="BO34" s="67">
        <v>0</v>
      </c>
      <c r="BP34" s="67">
        <v>7</v>
      </c>
      <c r="BQ34" s="67">
        <v>2</v>
      </c>
      <c r="BR34" s="67">
        <v>0</v>
      </c>
      <c r="BS34" s="67">
        <v>0</v>
      </c>
      <c r="BT34" s="67">
        <v>27</v>
      </c>
    </row>
    <row r="35" spans="1:72">
      <c r="A35" s="56">
        <v>52</v>
      </c>
      <c r="B35" s="57">
        <v>7.6199192</v>
      </c>
      <c r="C35" s="58">
        <v>7.5741464000000001</v>
      </c>
      <c r="D35" s="59">
        <v>0.65500000000000003</v>
      </c>
      <c r="E35" s="60">
        <v>18.515151515151516</v>
      </c>
      <c r="F35" s="59">
        <v>19.870589801374997</v>
      </c>
      <c r="I35" s="61">
        <v>65.25</v>
      </c>
      <c r="J35" s="62">
        <v>8190.7109375</v>
      </c>
      <c r="K35" s="61">
        <v>2</v>
      </c>
      <c r="L35" s="63">
        <v>0.5</v>
      </c>
      <c r="M35" s="61">
        <v>0</v>
      </c>
      <c r="N35" s="61">
        <v>25</v>
      </c>
      <c r="O35" s="61">
        <v>1</v>
      </c>
      <c r="P35" s="61">
        <v>0</v>
      </c>
      <c r="Q35" s="61">
        <v>84</v>
      </c>
      <c r="R35" s="61">
        <v>62</v>
      </c>
      <c r="S35" s="61">
        <v>19</v>
      </c>
      <c r="T35" s="61">
        <v>37</v>
      </c>
      <c r="U35" s="61">
        <v>0</v>
      </c>
      <c r="V35" s="61">
        <v>54</v>
      </c>
      <c r="W35" s="61">
        <v>6</v>
      </c>
      <c r="X35" s="61">
        <v>6</v>
      </c>
      <c r="Y35" s="61">
        <v>33</v>
      </c>
      <c r="Z35" s="61">
        <v>0</v>
      </c>
      <c r="AA35" s="61">
        <v>0</v>
      </c>
      <c r="AB35" s="61">
        <v>0</v>
      </c>
      <c r="AC35" s="61">
        <v>20</v>
      </c>
      <c r="AD35" s="61">
        <v>8</v>
      </c>
      <c r="AE35" s="61">
        <v>0</v>
      </c>
      <c r="AF35" s="61">
        <v>2</v>
      </c>
      <c r="AG35" s="61">
        <v>9</v>
      </c>
      <c r="AH35" s="61">
        <v>5</v>
      </c>
      <c r="AI35" s="61">
        <v>29</v>
      </c>
      <c r="AJ35" s="61">
        <v>3</v>
      </c>
      <c r="AK35" s="61">
        <v>1</v>
      </c>
      <c r="AL35" s="61">
        <v>3</v>
      </c>
      <c r="AM35" s="61">
        <v>11</v>
      </c>
      <c r="AN35" s="61">
        <v>2</v>
      </c>
      <c r="AO35" s="61">
        <v>0</v>
      </c>
      <c r="AP35" s="61">
        <v>0</v>
      </c>
      <c r="AQ35" s="61">
        <v>0</v>
      </c>
      <c r="AR35" s="61">
        <v>14</v>
      </c>
      <c r="AS35" s="61">
        <v>0</v>
      </c>
      <c r="AT35" s="61">
        <v>35</v>
      </c>
      <c r="AU35" s="61">
        <v>5</v>
      </c>
      <c r="AV35" s="61">
        <v>4</v>
      </c>
      <c r="AW35" s="61">
        <v>3</v>
      </c>
      <c r="AX35" s="61">
        <v>481</v>
      </c>
      <c r="AZ35" s="67">
        <v>86.75</v>
      </c>
      <c r="BA35" s="70">
        <v>9040.6489375000001</v>
      </c>
      <c r="BB35" s="68">
        <v>2</v>
      </c>
      <c r="BC35" s="69">
        <v>1</v>
      </c>
      <c r="BD35" s="67">
        <v>6</v>
      </c>
      <c r="BE35" s="67">
        <v>0</v>
      </c>
      <c r="BF35" s="67">
        <v>3</v>
      </c>
      <c r="BG35" s="67">
        <v>0</v>
      </c>
      <c r="BH35" s="67">
        <v>27</v>
      </c>
      <c r="BI35" s="67">
        <v>5</v>
      </c>
      <c r="BJ35" s="67">
        <v>271</v>
      </c>
      <c r="BK35" s="67">
        <v>0</v>
      </c>
      <c r="BL35" s="67">
        <v>0</v>
      </c>
      <c r="BM35" s="67">
        <v>0</v>
      </c>
      <c r="BN35" s="67">
        <v>0</v>
      </c>
      <c r="BO35" s="67">
        <v>0</v>
      </c>
      <c r="BP35" s="67">
        <v>0</v>
      </c>
      <c r="BQ35" s="67">
        <v>25</v>
      </c>
      <c r="BR35" s="67">
        <v>3</v>
      </c>
      <c r="BS35" s="67">
        <v>0</v>
      </c>
      <c r="BT35" s="67">
        <v>20</v>
      </c>
    </row>
    <row r="36" spans="1:72">
      <c r="A36" s="56">
        <v>53</v>
      </c>
      <c r="B36" s="57">
        <v>7.6669846999999995</v>
      </c>
      <c r="C36" s="58">
        <v>7.6230888999999999</v>
      </c>
      <c r="D36" s="59">
        <v>0.65800000000000003</v>
      </c>
      <c r="E36" s="60">
        <v>18.606060606060606</v>
      </c>
      <c r="F36" s="59">
        <v>19.934974710152005</v>
      </c>
      <c r="I36" s="61">
        <v>68.25</v>
      </c>
      <c r="J36" s="62">
        <v>8320.4624375000003</v>
      </c>
      <c r="K36" s="61">
        <v>2</v>
      </c>
      <c r="L36" s="63">
        <v>1</v>
      </c>
      <c r="M36" s="61">
        <v>0</v>
      </c>
      <c r="N36" s="61">
        <v>22</v>
      </c>
      <c r="O36" s="61">
        <v>2</v>
      </c>
      <c r="P36" s="61">
        <v>1</v>
      </c>
      <c r="Q36" s="61">
        <v>157</v>
      </c>
      <c r="R36" s="61">
        <v>37</v>
      </c>
      <c r="S36" s="61">
        <v>15</v>
      </c>
      <c r="T36" s="61">
        <v>50</v>
      </c>
      <c r="U36" s="61">
        <v>0</v>
      </c>
      <c r="V36" s="61">
        <v>108</v>
      </c>
      <c r="W36" s="61">
        <v>15</v>
      </c>
      <c r="X36" s="61">
        <v>15</v>
      </c>
      <c r="Y36" s="61">
        <v>67</v>
      </c>
      <c r="Z36" s="61">
        <v>0</v>
      </c>
      <c r="AA36" s="61">
        <v>0</v>
      </c>
      <c r="AB36" s="61">
        <v>0</v>
      </c>
      <c r="AC36" s="61">
        <v>21</v>
      </c>
      <c r="AD36" s="61">
        <v>20</v>
      </c>
      <c r="AE36" s="61">
        <v>2</v>
      </c>
      <c r="AF36" s="61">
        <v>6</v>
      </c>
      <c r="AG36" s="61">
        <v>8</v>
      </c>
      <c r="AH36" s="61">
        <v>6</v>
      </c>
      <c r="AI36" s="61">
        <v>26</v>
      </c>
      <c r="AJ36" s="61">
        <v>0</v>
      </c>
      <c r="AK36" s="61">
        <v>1</v>
      </c>
      <c r="AL36" s="61">
        <v>11</v>
      </c>
      <c r="AM36" s="61">
        <v>14</v>
      </c>
      <c r="AN36" s="61">
        <v>11</v>
      </c>
      <c r="AO36" s="61">
        <v>2</v>
      </c>
      <c r="AP36" s="61">
        <v>4</v>
      </c>
      <c r="AQ36" s="61">
        <v>0</v>
      </c>
      <c r="AR36" s="61">
        <v>17</v>
      </c>
      <c r="AS36" s="61">
        <v>0</v>
      </c>
      <c r="AT36" s="61">
        <v>17</v>
      </c>
      <c r="AU36" s="61">
        <v>3</v>
      </c>
      <c r="AV36" s="61">
        <v>1</v>
      </c>
      <c r="AW36" s="61">
        <v>7</v>
      </c>
      <c r="AX36" s="61">
        <v>666</v>
      </c>
      <c r="AZ36" s="67">
        <v>87.25</v>
      </c>
      <c r="BA36" s="70">
        <v>9058.2039375000004</v>
      </c>
      <c r="BB36" s="68">
        <v>2</v>
      </c>
      <c r="BC36" s="69">
        <v>1</v>
      </c>
      <c r="BD36" s="67">
        <v>8</v>
      </c>
      <c r="BE36" s="67">
        <v>1</v>
      </c>
      <c r="BF36" s="67">
        <v>13</v>
      </c>
      <c r="BG36" s="67">
        <v>0</v>
      </c>
      <c r="BH36" s="67">
        <v>53</v>
      </c>
      <c r="BI36" s="67">
        <v>0</v>
      </c>
      <c r="BJ36" s="67">
        <v>213</v>
      </c>
      <c r="BK36" s="67">
        <v>6</v>
      </c>
      <c r="BL36" s="67">
        <v>0</v>
      </c>
      <c r="BM36" s="67">
        <v>0</v>
      </c>
      <c r="BN36" s="67">
        <v>4</v>
      </c>
      <c r="BO36" s="67">
        <v>2</v>
      </c>
      <c r="BP36" s="67">
        <v>7</v>
      </c>
      <c r="BQ36" s="67">
        <v>2</v>
      </c>
      <c r="BR36" s="67">
        <v>0</v>
      </c>
      <c r="BS36" s="67">
        <v>0</v>
      </c>
      <c r="BT36" s="67">
        <v>15</v>
      </c>
    </row>
    <row r="37" spans="1:72">
      <c r="A37" s="56">
        <v>54</v>
      </c>
      <c r="B37" s="57">
        <v>7.7137207999999999</v>
      </c>
      <c r="C37" s="58">
        <v>7.6716275999999999</v>
      </c>
      <c r="D37" s="59">
        <v>0.64500000000000002</v>
      </c>
      <c r="E37" s="60">
        <v>18.636363636363637</v>
      </c>
      <c r="F37" s="59">
        <v>19.656306046125</v>
      </c>
      <c r="I37" s="61">
        <v>70.25</v>
      </c>
      <c r="J37" s="62">
        <v>8404.9534375000003</v>
      </c>
      <c r="K37" s="61">
        <v>2</v>
      </c>
      <c r="L37" s="63">
        <v>1</v>
      </c>
      <c r="M37" s="61">
        <v>0</v>
      </c>
      <c r="N37" s="61">
        <v>4</v>
      </c>
      <c r="O37" s="61">
        <v>0</v>
      </c>
      <c r="P37" s="61">
        <v>0</v>
      </c>
      <c r="Q37" s="61">
        <v>60</v>
      </c>
      <c r="R37" s="61">
        <v>8</v>
      </c>
      <c r="S37" s="61">
        <v>9</v>
      </c>
      <c r="T37" s="61">
        <v>16</v>
      </c>
      <c r="U37" s="61">
        <v>0</v>
      </c>
      <c r="V37" s="61">
        <v>44</v>
      </c>
      <c r="W37" s="61">
        <v>1</v>
      </c>
      <c r="X37" s="61">
        <v>0</v>
      </c>
      <c r="Y37" s="61">
        <v>11</v>
      </c>
      <c r="Z37" s="61">
        <v>0</v>
      </c>
      <c r="AA37" s="61">
        <v>0</v>
      </c>
      <c r="AB37" s="61">
        <v>0</v>
      </c>
      <c r="AC37" s="61">
        <v>55</v>
      </c>
      <c r="AD37" s="61">
        <v>1</v>
      </c>
      <c r="AE37" s="61">
        <v>0</v>
      </c>
      <c r="AF37" s="61">
        <v>1</v>
      </c>
      <c r="AG37" s="61">
        <v>2</v>
      </c>
      <c r="AH37" s="61">
        <v>1</v>
      </c>
      <c r="AI37" s="61">
        <v>4</v>
      </c>
      <c r="AJ37" s="61">
        <v>0</v>
      </c>
      <c r="AK37" s="61">
        <v>0</v>
      </c>
      <c r="AL37" s="61">
        <v>8</v>
      </c>
      <c r="AM37" s="61">
        <v>3</v>
      </c>
      <c r="AN37" s="61">
        <v>5</v>
      </c>
      <c r="AO37" s="61">
        <v>0</v>
      </c>
      <c r="AP37" s="61">
        <v>1</v>
      </c>
      <c r="AQ37" s="61">
        <v>0</v>
      </c>
      <c r="AR37" s="61">
        <v>3</v>
      </c>
      <c r="AS37" s="61">
        <v>0</v>
      </c>
      <c r="AT37" s="61">
        <v>11</v>
      </c>
      <c r="AU37" s="61">
        <v>6</v>
      </c>
      <c r="AV37" s="61">
        <v>1</v>
      </c>
      <c r="AW37" s="61">
        <v>0</v>
      </c>
      <c r="AX37" s="61">
        <v>255</v>
      </c>
      <c r="AZ37" s="67">
        <v>87.75</v>
      </c>
      <c r="BA37" s="70">
        <v>9075.6584375000002</v>
      </c>
      <c r="BB37" s="68">
        <v>2</v>
      </c>
      <c r="BC37" s="69">
        <v>1</v>
      </c>
      <c r="BD37" s="67">
        <v>7</v>
      </c>
      <c r="BE37" s="67">
        <v>2</v>
      </c>
      <c r="BF37" s="67">
        <v>8</v>
      </c>
      <c r="BG37" s="67">
        <v>0</v>
      </c>
      <c r="BH37" s="67">
        <v>35</v>
      </c>
      <c r="BI37" s="67">
        <v>0</v>
      </c>
      <c r="BJ37" s="67">
        <v>137</v>
      </c>
      <c r="BK37" s="67">
        <v>4</v>
      </c>
      <c r="BL37" s="67">
        <v>0</v>
      </c>
      <c r="BM37" s="67">
        <v>0</v>
      </c>
      <c r="BN37" s="67">
        <v>0</v>
      </c>
      <c r="BO37" s="67">
        <v>0</v>
      </c>
      <c r="BP37" s="67">
        <v>0</v>
      </c>
      <c r="BQ37" s="67">
        <v>1</v>
      </c>
      <c r="BR37" s="67">
        <v>0</v>
      </c>
      <c r="BS37" s="67">
        <v>0</v>
      </c>
      <c r="BT37" s="67">
        <v>22</v>
      </c>
    </row>
    <row r="38" spans="1:72">
      <c r="A38" s="56">
        <v>55</v>
      </c>
      <c r="B38" s="57">
        <v>7.7601275000000003</v>
      </c>
      <c r="C38" s="58">
        <v>7.7197624999999999</v>
      </c>
      <c r="D38" s="59">
        <v>0.66200000000000003</v>
      </c>
      <c r="E38" s="60">
        <v>18.727272727272727</v>
      </c>
      <c r="F38" s="59">
        <v>20.020906374488</v>
      </c>
      <c r="I38" s="61">
        <v>72.25</v>
      </c>
      <c r="J38" s="62">
        <v>8487.8364375000001</v>
      </c>
      <c r="K38" s="61">
        <v>2</v>
      </c>
      <c r="L38" s="63">
        <v>1</v>
      </c>
      <c r="M38" s="61">
        <v>0</v>
      </c>
      <c r="N38" s="61">
        <v>6</v>
      </c>
      <c r="O38" s="61">
        <v>0</v>
      </c>
      <c r="P38" s="61">
        <v>0</v>
      </c>
      <c r="Q38" s="61">
        <v>42</v>
      </c>
      <c r="R38" s="61">
        <v>4</v>
      </c>
      <c r="S38" s="61">
        <v>10</v>
      </c>
      <c r="T38" s="61">
        <v>55</v>
      </c>
      <c r="U38" s="61">
        <v>6</v>
      </c>
      <c r="V38" s="61">
        <v>57</v>
      </c>
      <c r="W38" s="61">
        <v>2</v>
      </c>
      <c r="X38" s="61">
        <v>1</v>
      </c>
      <c r="Y38" s="61">
        <v>47</v>
      </c>
      <c r="Z38" s="61">
        <v>0</v>
      </c>
      <c r="AA38" s="61">
        <v>0</v>
      </c>
      <c r="AB38" s="61">
        <v>0</v>
      </c>
      <c r="AC38" s="61">
        <v>65</v>
      </c>
      <c r="AD38" s="61">
        <v>3</v>
      </c>
      <c r="AE38" s="61">
        <v>0</v>
      </c>
      <c r="AF38" s="61">
        <v>2</v>
      </c>
      <c r="AG38" s="61">
        <v>8</v>
      </c>
      <c r="AH38" s="61">
        <v>0</v>
      </c>
      <c r="AI38" s="61">
        <v>8</v>
      </c>
      <c r="AJ38" s="61">
        <v>0</v>
      </c>
      <c r="AK38" s="61">
        <v>1</v>
      </c>
      <c r="AL38" s="61">
        <v>2</v>
      </c>
      <c r="AM38" s="61">
        <v>9</v>
      </c>
      <c r="AN38" s="61">
        <v>1</v>
      </c>
      <c r="AO38" s="61">
        <v>0</v>
      </c>
      <c r="AP38" s="61">
        <v>0</v>
      </c>
      <c r="AQ38" s="61">
        <v>0</v>
      </c>
      <c r="AR38" s="61">
        <v>14</v>
      </c>
      <c r="AS38" s="61">
        <v>0</v>
      </c>
      <c r="AT38" s="61">
        <v>26</v>
      </c>
      <c r="AU38" s="61">
        <v>9</v>
      </c>
      <c r="AV38" s="61">
        <v>3</v>
      </c>
      <c r="AW38" s="61">
        <v>1</v>
      </c>
      <c r="AX38" s="61">
        <v>382</v>
      </c>
      <c r="AZ38" s="67">
        <v>92.25</v>
      </c>
      <c r="BA38" s="70">
        <v>9228.2264375000013</v>
      </c>
      <c r="BB38" s="68">
        <v>2</v>
      </c>
      <c r="BC38" s="69">
        <v>1</v>
      </c>
      <c r="BD38" s="67">
        <v>4</v>
      </c>
      <c r="BE38" s="67">
        <v>3</v>
      </c>
      <c r="BF38" s="67">
        <v>12</v>
      </c>
      <c r="BG38" s="67">
        <v>0</v>
      </c>
      <c r="BH38" s="67">
        <v>60</v>
      </c>
      <c r="BI38" s="67">
        <v>0</v>
      </c>
      <c r="BJ38" s="67">
        <v>77</v>
      </c>
      <c r="BK38" s="67">
        <v>0</v>
      </c>
      <c r="BL38" s="67">
        <v>0</v>
      </c>
      <c r="BM38" s="67">
        <v>0</v>
      </c>
      <c r="BN38" s="67">
        <v>0</v>
      </c>
      <c r="BO38" s="67">
        <v>0</v>
      </c>
      <c r="BP38" s="67">
        <v>5</v>
      </c>
      <c r="BQ38" s="67">
        <v>7</v>
      </c>
      <c r="BR38" s="67">
        <v>0</v>
      </c>
      <c r="BS38" s="67">
        <v>0</v>
      </c>
      <c r="BT38" s="67">
        <v>30</v>
      </c>
    </row>
    <row r="39" spans="1:72">
      <c r="A39" s="56">
        <v>56</v>
      </c>
      <c r="B39" s="57">
        <v>7.8062048000000006</v>
      </c>
      <c r="C39" s="58">
        <v>7.7674935999999999</v>
      </c>
      <c r="D39" s="59">
        <v>0.63600000000000001</v>
      </c>
      <c r="E39" s="60">
        <v>17.939393939393938</v>
      </c>
      <c r="F39" s="59">
        <v>19.463781629376005</v>
      </c>
      <c r="I39" s="61">
        <v>73.25</v>
      </c>
      <c r="J39" s="62">
        <v>8528.6749374999999</v>
      </c>
      <c r="K39" s="61">
        <v>2</v>
      </c>
      <c r="L39" s="63">
        <v>1</v>
      </c>
      <c r="M39" s="61">
        <v>0</v>
      </c>
      <c r="N39" s="61">
        <v>2</v>
      </c>
      <c r="O39" s="61">
        <v>1</v>
      </c>
      <c r="P39" s="61">
        <v>0</v>
      </c>
      <c r="Q39" s="61">
        <v>55</v>
      </c>
      <c r="R39" s="61">
        <v>1</v>
      </c>
      <c r="S39" s="61">
        <v>8</v>
      </c>
      <c r="T39" s="61">
        <v>43</v>
      </c>
      <c r="U39" s="61">
        <v>11</v>
      </c>
      <c r="V39" s="61">
        <v>78</v>
      </c>
      <c r="W39" s="61">
        <v>1</v>
      </c>
      <c r="X39" s="61">
        <v>1</v>
      </c>
      <c r="Y39" s="61">
        <v>9</v>
      </c>
      <c r="Z39" s="61">
        <v>0</v>
      </c>
      <c r="AA39" s="61">
        <v>1</v>
      </c>
      <c r="AB39" s="61">
        <v>0</v>
      </c>
      <c r="AC39" s="61">
        <v>34</v>
      </c>
      <c r="AD39" s="61">
        <v>5</v>
      </c>
      <c r="AE39" s="61">
        <v>0</v>
      </c>
      <c r="AF39" s="61">
        <v>8</v>
      </c>
      <c r="AG39" s="61">
        <v>2</v>
      </c>
      <c r="AH39" s="61">
        <v>4</v>
      </c>
      <c r="AI39" s="61">
        <v>1</v>
      </c>
      <c r="AJ39" s="61">
        <v>1</v>
      </c>
      <c r="AK39" s="61">
        <v>0</v>
      </c>
      <c r="AL39" s="61">
        <v>6</v>
      </c>
      <c r="AM39" s="61">
        <v>7</v>
      </c>
      <c r="AN39" s="61">
        <v>0</v>
      </c>
      <c r="AO39" s="61">
        <v>0</v>
      </c>
      <c r="AP39" s="61">
        <v>0</v>
      </c>
      <c r="AQ39" s="61">
        <v>0</v>
      </c>
      <c r="AR39" s="61">
        <v>10</v>
      </c>
      <c r="AS39" s="61">
        <v>0</v>
      </c>
      <c r="AT39" s="61">
        <v>21</v>
      </c>
      <c r="AU39" s="61">
        <v>6</v>
      </c>
      <c r="AV39" s="61">
        <v>1</v>
      </c>
      <c r="AW39" s="61">
        <v>3</v>
      </c>
      <c r="AX39" s="61">
        <v>320</v>
      </c>
      <c r="AZ39" s="67">
        <v>95.25</v>
      </c>
      <c r="BA39" s="70">
        <v>9325.4159374999999</v>
      </c>
      <c r="BB39" s="68">
        <v>2</v>
      </c>
      <c r="BC39" s="69">
        <v>1</v>
      </c>
      <c r="BD39" s="67">
        <v>12</v>
      </c>
      <c r="BE39" s="67">
        <v>2</v>
      </c>
      <c r="BF39" s="67">
        <v>3</v>
      </c>
      <c r="BG39" s="67">
        <v>0</v>
      </c>
      <c r="BH39" s="67">
        <v>19</v>
      </c>
      <c r="BI39" s="67">
        <v>8</v>
      </c>
      <c r="BJ39" s="67">
        <v>239</v>
      </c>
      <c r="BK39" s="67">
        <v>2</v>
      </c>
      <c r="BL39" s="67">
        <v>0</v>
      </c>
      <c r="BM39" s="67">
        <v>0</v>
      </c>
      <c r="BN39" s="67">
        <v>3</v>
      </c>
      <c r="BO39" s="67">
        <v>0</v>
      </c>
      <c r="BP39" s="67">
        <v>0</v>
      </c>
      <c r="BQ39" s="67">
        <v>14</v>
      </c>
      <c r="BR39" s="67">
        <v>0</v>
      </c>
      <c r="BS39" s="67">
        <v>0</v>
      </c>
      <c r="BT39" s="67">
        <v>25</v>
      </c>
    </row>
    <row r="40" spans="1:72">
      <c r="A40" s="56">
        <v>57</v>
      </c>
      <c r="B40" s="57">
        <v>7.8519527</v>
      </c>
      <c r="C40" s="58">
        <v>7.8148208999999991</v>
      </c>
      <c r="D40" s="59">
        <v>0.68</v>
      </c>
      <c r="E40" s="60">
        <v>19.272727272727273</v>
      </c>
      <c r="F40" s="59">
        <v>20.409083072000001</v>
      </c>
      <c r="I40" s="61">
        <v>75.25</v>
      </c>
      <c r="J40" s="62">
        <v>8609.1459374999995</v>
      </c>
      <c r="K40" s="61">
        <v>2</v>
      </c>
      <c r="L40" s="63">
        <v>1</v>
      </c>
      <c r="M40" s="61">
        <v>0</v>
      </c>
      <c r="N40" s="61">
        <v>7</v>
      </c>
      <c r="O40" s="61">
        <v>0</v>
      </c>
      <c r="P40" s="61">
        <v>0</v>
      </c>
      <c r="Q40" s="61">
        <v>46</v>
      </c>
      <c r="R40" s="61">
        <v>9</v>
      </c>
      <c r="S40" s="61">
        <v>22</v>
      </c>
      <c r="T40" s="61">
        <v>58</v>
      </c>
      <c r="U40" s="61">
        <v>6</v>
      </c>
      <c r="V40" s="61">
        <v>77</v>
      </c>
      <c r="W40" s="61">
        <v>4</v>
      </c>
      <c r="X40" s="61">
        <v>7</v>
      </c>
      <c r="Y40" s="61">
        <v>71</v>
      </c>
      <c r="Z40" s="61">
        <v>0</v>
      </c>
      <c r="AA40" s="61">
        <v>0</v>
      </c>
      <c r="AB40" s="61">
        <v>0</v>
      </c>
      <c r="AC40" s="61">
        <v>32</v>
      </c>
      <c r="AD40" s="61">
        <v>8</v>
      </c>
      <c r="AE40" s="61">
        <v>0</v>
      </c>
      <c r="AF40" s="61">
        <v>9</v>
      </c>
      <c r="AG40" s="61">
        <v>7</v>
      </c>
      <c r="AH40" s="61">
        <v>7</v>
      </c>
      <c r="AI40" s="61">
        <v>8</v>
      </c>
      <c r="AJ40" s="61">
        <v>2</v>
      </c>
      <c r="AK40" s="61">
        <v>2</v>
      </c>
      <c r="AL40" s="61">
        <v>2</v>
      </c>
      <c r="AM40" s="61">
        <v>8</v>
      </c>
      <c r="AN40" s="61">
        <v>3</v>
      </c>
      <c r="AO40" s="61">
        <v>0</v>
      </c>
      <c r="AP40" s="61">
        <v>0</v>
      </c>
      <c r="AQ40" s="61">
        <v>0</v>
      </c>
      <c r="AR40" s="61">
        <v>9</v>
      </c>
      <c r="AS40" s="61">
        <v>0</v>
      </c>
      <c r="AT40" s="61">
        <v>27</v>
      </c>
      <c r="AU40" s="61">
        <v>1</v>
      </c>
      <c r="AV40" s="61">
        <v>2</v>
      </c>
      <c r="AW40" s="61">
        <v>3</v>
      </c>
      <c r="AX40" s="61">
        <v>437</v>
      </c>
      <c r="AZ40" s="67">
        <v>96.25</v>
      </c>
      <c r="BA40" s="70">
        <v>9357.0084375000006</v>
      </c>
      <c r="BB40" s="68">
        <v>2</v>
      </c>
      <c r="BC40" s="69">
        <v>1</v>
      </c>
      <c r="BD40" s="67">
        <v>6</v>
      </c>
      <c r="BE40" s="67">
        <v>0</v>
      </c>
      <c r="BF40" s="67">
        <v>3</v>
      </c>
      <c r="BG40" s="67">
        <v>0</v>
      </c>
      <c r="BH40" s="67">
        <v>44</v>
      </c>
      <c r="BI40" s="67">
        <v>0</v>
      </c>
      <c r="BJ40" s="67">
        <v>168</v>
      </c>
      <c r="BK40" s="67">
        <v>1</v>
      </c>
      <c r="BL40" s="67">
        <v>0</v>
      </c>
      <c r="BM40" s="67">
        <v>0</v>
      </c>
      <c r="BN40" s="67">
        <v>0</v>
      </c>
      <c r="BO40" s="67">
        <v>0</v>
      </c>
      <c r="BP40" s="67">
        <v>0</v>
      </c>
      <c r="BQ40" s="67">
        <v>11</v>
      </c>
      <c r="BR40" s="67">
        <v>3</v>
      </c>
      <c r="BS40" s="67">
        <v>0</v>
      </c>
      <c r="BT40" s="67">
        <v>14</v>
      </c>
    </row>
    <row r="41" spans="1:72">
      <c r="A41" s="56">
        <v>58</v>
      </c>
      <c r="B41" s="57">
        <v>7.8973711999999994</v>
      </c>
      <c r="C41" s="58">
        <v>7.8617443999999992</v>
      </c>
      <c r="D41" s="59">
        <v>0.68</v>
      </c>
      <c r="E41" s="60">
        <v>19.272727272727273</v>
      </c>
      <c r="F41" s="59">
        <v>20.409083072000001</v>
      </c>
      <c r="I41" s="61">
        <v>78.25</v>
      </c>
      <c r="J41" s="62">
        <v>8726.8374375000003</v>
      </c>
      <c r="K41" s="61">
        <v>2</v>
      </c>
      <c r="L41" s="63">
        <v>1</v>
      </c>
      <c r="M41" s="61">
        <v>0</v>
      </c>
      <c r="N41" s="61">
        <v>1</v>
      </c>
      <c r="O41" s="61">
        <v>1</v>
      </c>
      <c r="P41" s="61">
        <v>0</v>
      </c>
      <c r="Q41" s="61">
        <v>28</v>
      </c>
      <c r="R41" s="61">
        <v>0</v>
      </c>
      <c r="S41" s="61">
        <v>8</v>
      </c>
      <c r="T41" s="61">
        <v>44</v>
      </c>
      <c r="U41" s="61">
        <v>0</v>
      </c>
      <c r="V41" s="61">
        <v>47</v>
      </c>
      <c r="W41" s="61">
        <v>0</v>
      </c>
      <c r="X41" s="61">
        <v>1</v>
      </c>
      <c r="Y41" s="61">
        <v>52</v>
      </c>
      <c r="Z41" s="61">
        <v>0</v>
      </c>
      <c r="AA41" s="61">
        <v>0</v>
      </c>
      <c r="AB41" s="61">
        <v>0</v>
      </c>
      <c r="AC41" s="61">
        <v>22</v>
      </c>
      <c r="AD41" s="61">
        <v>7</v>
      </c>
      <c r="AE41" s="61">
        <v>0</v>
      </c>
      <c r="AF41" s="61">
        <v>1</v>
      </c>
      <c r="AG41" s="61">
        <v>1</v>
      </c>
      <c r="AH41" s="61">
        <v>1</v>
      </c>
      <c r="AI41" s="61">
        <v>2</v>
      </c>
      <c r="AJ41" s="61">
        <v>0</v>
      </c>
      <c r="AK41" s="61">
        <v>0</v>
      </c>
      <c r="AL41" s="61">
        <v>3</v>
      </c>
      <c r="AM41" s="61">
        <v>6</v>
      </c>
      <c r="AN41" s="61">
        <v>0</v>
      </c>
      <c r="AO41" s="61">
        <v>0</v>
      </c>
      <c r="AP41" s="61">
        <v>1</v>
      </c>
      <c r="AQ41" s="61">
        <v>0</v>
      </c>
      <c r="AR41" s="61">
        <v>1</v>
      </c>
      <c r="AS41" s="61">
        <v>0</v>
      </c>
      <c r="AT41" s="61">
        <v>21</v>
      </c>
      <c r="AU41" s="61">
        <v>6</v>
      </c>
      <c r="AV41" s="61">
        <v>0</v>
      </c>
      <c r="AW41" s="61">
        <v>2</v>
      </c>
      <c r="AX41" s="61">
        <v>256</v>
      </c>
      <c r="AZ41" s="67">
        <v>97.25</v>
      </c>
      <c r="BA41" s="70">
        <v>9388.1989374999994</v>
      </c>
      <c r="BB41" s="68">
        <v>2</v>
      </c>
      <c r="BC41" s="69">
        <v>1</v>
      </c>
      <c r="BD41" s="67">
        <v>16</v>
      </c>
      <c r="BE41" s="67">
        <v>0</v>
      </c>
      <c r="BF41" s="67">
        <v>4</v>
      </c>
      <c r="BG41" s="67">
        <v>0</v>
      </c>
      <c r="BH41" s="67">
        <v>78</v>
      </c>
      <c r="BI41" s="67">
        <v>0</v>
      </c>
      <c r="BJ41" s="67">
        <v>103</v>
      </c>
      <c r="BK41" s="67">
        <v>0</v>
      </c>
      <c r="BL41" s="67">
        <v>0</v>
      </c>
      <c r="BM41" s="67">
        <v>0</v>
      </c>
      <c r="BN41" s="67">
        <v>0</v>
      </c>
      <c r="BO41" s="67">
        <v>1</v>
      </c>
      <c r="BP41" s="67">
        <v>0</v>
      </c>
      <c r="BQ41" s="67">
        <v>0</v>
      </c>
      <c r="BR41" s="67">
        <v>0</v>
      </c>
      <c r="BS41" s="67">
        <v>0</v>
      </c>
      <c r="BT41" s="67">
        <v>9</v>
      </c>
    </row>
    <row r="42" spans="1:72">
      <c r="A42" s="56">
        <v>59</v>
      </c>
      <c r="B42" s="57">
        <v>7.9424602999999996</v>
      </c>
      <c r="C42" s="58">
        <v>7.9082640999999994</v>
      </c>
      <c r="D42" s="59">
        <v>0.68400000000000005</v>
      </c>
      <c r="E42" s="60">
        <v>19.393939393939394</v>
      </c>
      <c r="F42" s="59">
        <v>20.495739182784</v>
      </c>
      <c r="I42" s="61">
        <v>80.25</v>
      </c>
      <c r="J42" s="62">
        <v>8803.2884374999994</v>
      </c>
      <c r="K42" s="61">
        <v>2</v>
      </c>
      <c r="L42" s="63">
        <v>1</v>
      </c>
      <c r="M42" s="61">
        <v>0</v>
      </c>
      <c r="N42" s="61">
        <v>6</v>
      </c>
      <c r="O42" s="61">
        <v>0</v>
      </c>
      <c r="P42" s="61">
        <v>0</v>
      </c>
      <c r="Q42" s="61">
        <v>15</v>
      </c>
      <c r="R42" s="61">
        <v>1</v>
      </c>
      <c r="S42" s="61">
        <v>5</v>
      </c>
      <c r="T42" s="61">
        <v>56</v>
      </c>
      <c r="U42" s="61">
        <v>0</v>
      </c>
      <c r="V42" s="61">
        <v>50</v>
      </c>
      <c r="W42" s="61">
        <v>2</v>
      </c>
      <c r="X42" s="61">
        <v>0</v>
      </c>
      <c r="Y42" s="61">
        <v>84</v>
      </c>
      <c r="Z42" s="61">
        <v>0</v>
      </c>
      <c r="AA42" s="61">
        <v>0</v>
      </c>
      <c r="AB42" s="61">
        <v>0</v>
      </c>
      <c r="AC42" s="61">
        <v>50</v>
      </c>
      <c r="AD42" s="61">
        <v>11</v>
      </c>
      <c r="AE42" s="61">
        <v>0</v>
      </c>
      <c r="AF42" s="61">
        <v>3</v>
      </c>
      <c r="AG42" s="61">
        <v>8</v>
      </c>
      <c r="AH42" s="61">
        <v>2</v>
      </c>
      <c r="AI42" s="61">
        <v>4</v>
      </c>
      <c r="AJ42" s="61">
        <v>0</v>
      </c>
      <c r="AK42" s="61">
        <v>0</v>
      </c>
      <c r="AL42" s="61">
        <v>0</v>
      </c>
      <c r="AM42" s="61">
        <v>11</v>
      </c>
      <c r="AN42" s="61">
        <v>3</v>
      </c>
      <c r="AO42" s="61">
        <v>1</v>
      </c>
      <c r="AP42" s="61">
        <v>0</v>
      </c>
      <c r="AQ42" s="61">
        <v>0</v>
      </c>
      <c r="AR42" s="61">
        <v>3</v>
      </c>
      <c r="AS42" s="61">
        <v>0</v>
      </c>
      <c r="AT42" s="61">
        <v>25</v>
      </c>
      <c r="AU42" s="61">
        <v>6</v>
      </c>
      <c r="AV42" s="61">
        <v>0</v>
      </c>
      <c r="AW42" s="61">
        <v>8</v>
      </c>
      <c r="AX42" s="61">
        <v>354</v>
      </c>
      <c r="AZ42" s="67">
        <v>100.25</v>
      </c>
      <c r="BA42" s="70">
        <v>9479.3584374999991</v>
      </c>
      <c r="BB42" s="68">
        <v>2</v>
      </c>
      <c r="BC42" s="69">
        <v>1</v>
      </c>
      <c r="BD42" s="67">
        <v>1</v>
      </c>
      <c r="BE42" s="67">
        <v>1</v>
      </c>
      <c r="BF42" s="67">
        <v>1</v>
      </c>
      <c r="BG42" s="67">
        <v>0</v>
      </c>
      <c r="BH42" s="67">
        <v>76</v>
      </c>
      <c r="BI42" s="67">
        <v>4</v>
      </c>
      <c r="BJ42" s="67">
        <v>106</v>
      </c>
      <c r="BK42" s="67">
        <v>1</v>
      </c>
      <c r="BL42" s="67">
        <v>0</v>
      </c>
      <c r="BM42" s="67">
        <v>0</v>
      </c>
      <c r="BN42" s="67">
        <v>1</v>
      </c>
      <c r="BO42" s="67">
        <v>0</v>
      </c>
      <c r="BP42" s="67">
        <v>0</v>
      </c>
      <c r="BQ42" s="67">
        <v>3</v>
      </c>
      <c r="BR42" s="67">
        <v>0</v>
      </c>
      <c r="BS42" s="67">
        <v>12</v>
      </c>
      <c r="BT42" s="67">
        <v>7</v>
      </c>
    </row>
    <row r="43" spans="1:72">
      <c r="A43" s="56">
        <v>60</v>
      </c>
      <c r="B43" s="57">
        <v>7.9872199999999998</v>
      </c>
      <c r="C43" s="58">
        <v>7.9543799999999996</v>
      </c>
      <c r="D43" s="59">
        <v>0.68799999999999994</v>
      </c>
      <c r="E43" s="60">
        <v>19.515151515151512</v>
      </c>
      <c r="F43" s="59">
        <v>20.582562355712</v>
      </c>
      <c r="I43" s="61">
        <v>82.25</v>
      </c>
      <c r="J43" s="62">
        <v>8878.1314375000002</v>
      </c>
      <c r="K43" s="61">
        <v>2</v>
      </c>
      <c r="L43" s="63">
        <v>1</v>
      </c>
      <c r="M43" s="61">
        <v>0</v>
      </c>
      <c r="N43" s="61">
        <v>14</v>
      </c>
      <c r="O43" s="61">
        <v>1</v>
      </c>
      <c r="P43" s="61">
        <v>0</v>
      </c>
      <c r="Q43" s="61">
        <v>42</v>
      </c>
      <c r="R43" s="61">
        <v>2</v>
      </c>
      <c r="S43" s="61">
        <v>10</v>
      </c>
      <c r="T43" s="61">
        <v>57</v>
      </c>
      <c r="U43" s="61">
        <v>4</v>
      </c>
      <c r="V43" s="61">
        <v>52</v>
      </c>
      <c r="W43" s="61">
        <v>4</v>
      </c>
      <c r="X43" s="61">
        <v>9</v>
      </c>
      <c r="Y43" s="61">
        <v>91</v>
      </c>
      <c r="Z43" s="61">
        <v>0</v>
      </c>
      <c r="AA43" s="61">
        <v>0</v>
      </c>
      <c r="AB43" s="61">
        <v>0</v>
      </c>
      <c r="AC43" s="61">
        <v>68</v>
      </c>
      <c r="AD43" s="61">
        <v>9</v>
      </c>
      <c r="AE43" s="61">
        <v>0</v>
      </c>
      <c r="AF43" s="61">
        <v>5</v>
      </c>
      <c r="AG43" s="61">
        <v>8</v>
      </c>
      <c r="AH43" s="61">
        <v>3</v>
      </c>
      <c r="AI43" s="61">
        <v>5</v>
      </c>
      <c r="AJ43" s="61">
        <v>0</v>
      </c>
      <c r="AK43" s="61">
        <v>0</v>
      </c>
      <c r="AL43" s="61">
        <v>4</v>
      </c>
      <c r="AM43" s="61">
        <v>11</v>
      </c>
      <c r="AN43" s="61">
        <v>1</v>
      </c>
      <c r="AO43" s="61">
        <v>2</v>
      </c>
      <c r="AP43" s="61">
        <v>1</v>
      </c>
      <c r="AQ43" s="61">
        <v>0</v>
      </c>
      <c r="AR43" s="61">
        <v>7</v>
      </c>
      <c r="AS43" s="61">
        <v>0</v>
      </c>
      <c r="AT43" s="61">
        <v>30</v>
      </c>
      <c r="AU43" s="61">
        <v>4</v>
      </c>
      <c r="AV43" s="61">
        <v>1</v>
      </c>
      <c r="AW43" s="61">
        <v>5</v>
      </c>
      <c r="AX43" s="61">
        <v>450</v>
      </c>
      <c r="AZ43" s="67">
        <v>102.25</v>
      </c>
      <c r="BA43" s="70">
        <v>9538.1214375</v>
      </c>
      <c r="BB43" s="68">
        <v>2</v>
      </c>
      <c r="BC43" s="69">
        <v>1</v>
      </c>
      <c r="BD43" s="67">
        <v>15</v>
      </c>
      <c r="BE43" s="67">
        <v>0</v>
      </c>
      <c r="BF43" s="67">
        <v>2</v>
      </c>
      <c r="BG43" s="67">
        <v>0</v>
      </c>
      <c r="BH43" s="67">
        <v>37</v>
      </c>
      <c r="BI43" s="67">
        <v>0</v>
      </c>
      <c r="BJ43" s="67">
        <v>132</v>
      </c>
      <c r="BK43" s="67">
        <v>0</v>
      </c>
      <c r="BL43" s="67">
        <v>0</v>
      </c>
      <c r="BM43" s="67">
        <v>0</v>
      </c>
      <c r="BN43" s="67">
        <v>0</v>
      </c>
      <c r="BO43" s="67">
        <v>0</v>
      </c>
      <c r="BP43" s="67">
        <v>0</v>
      </c>
      <c r="BQ43" s="67">
        <v>15</v>
      </c>
      <c r="BR43" s="67">
        <v>2</v>
      </c>
      <c r="BS43" s="67">
        <v>0</v>
      </c>
      <c r="BT43" s="67">
        <v>13</v>
      </c>
    </row>
    <row r="44" spans="1:72">
      <c r="A44" s="56">
        <v>61</v>
      </c>
      <c r="B44" s="57">
        <v>8.0316503000000008</v>
      </c>
      <c r="C44" s="58">
        <v>8.0000920999999998</v>
      </c>
      <c r="D44" s="59">
        <v>0.69599999999999995</v>
      </c>
      <c r="E44" s="60">
        <v>19.757575757575754</v>
      </c>
      <c r="F44" s="59">
        <v>20.756753389055994</v>
      </c>
      <c r="I44" s="61">
        <v>84.25</v>
      </c>
      <c r="J44" s="62">
        <v>8951.3664375000008</v>
      </c>
      <c r="K44" s="61">
        <v>2</v>
      </c>
      <c r="L44" s="63">
        <v>1</v>
      </c>
      <c r="M44" s="61">
        <v>1</v>
      </c>
      <c r="N44" s="61">
        <v>9</v>
      </c>
      <c r="O44" s="61">
        <v>0</v>
      </c>
      <c r="P44" s="61">
        <v>0</v>
      </c>
      <c r="Q44" s="61">
        <v>27</v>
      </c>
      <c r="R44" s="61">
        <v>1</v>
      </c>
      <c r="S44" s="61">
        <v>9</v>
      </c>
      <c r="T44" s="61">
        <v>39</v>
      </c>
      <c r="U44" s="61">
        <v>5</v>
      </c>
      <c r="V44" s="61">
        <v>40</v>
      </c>
      <c r="W44" s="61">
        <v>3</v>
      </c>
      <c r="X44" s="61">
        <v>4</v>
      </c>
      <c r="Y44" s="61">
        <v>95</v>
      </c>
      <c r="Z44" s="61">
        <v>0</v>
      </c>
      <c r="AA44" s="61">
        <v>0</v>
      </c>
      <c r="AB44" s="61">
        <v>0</v>
      </c>
      <c r="AC44" s="61">
        <v>57</v>
      </c>
      <c r="AD44" s="61">
        <v>6</v>
      </c>
      <c r="AE44" s="61">
        <v>0</v>
      </c>
      <c r="AF44" s="61">
        <v>3</v>
      </c>
      <c r="AG44" s="61">
        <v>9</v>
      </c>
      <c r="AH44" s="61">
        <v>2</v>
      </c>
      <c r="AI44" s="61">
        <v>3</v>
      </c>
      <c r="AJ44" s="61">
        <v>2</v>
      </c>
      <c r="AK44" s="61">
        <v>0</v>
      </c>
      <c r="AL44" s="61">
        <v>3</v>
      </c>
      <c r="AM44" s="61">
        <v>9</v>
      </c>
      <c r="AN44" s="61">
        <v>0</v>
      </c>
      <c r="AO44" s="61">
        <v>0</v>
      </c>
      <c r="AP44" s="61">
        <v>0</v>
      </c>
      <c r="AQ44" s="61">
        <v>0</v>
      </c>
      <c r="AR44" s="61">
        <v>5</v>
      </c>
      <c r="AS44" s="61">
        <v>0</v>
      </c>
      <c r="AT44" s="61">
        <v>17</v>
      </c>
      <c r="AU44" s="61">
        <v>3</v>
      </c>
      <c r="AV44" s="61">
        <v>1</v>
      </c>
      <c r="AW44" s="61">
        <v>7</v>
      </c>
      <c r="AX44" s="61">
        <v>360</v>
      </c>
      <c r="AZ44" s="67">
        <v>103.25</v>
      </c>
      <c r="BA44" s="70">
        <v>9566.8999375000003</v>
      </c>
      <c r="BB44" s="68">
        <v>2</v>
      </c>
      <c r="BC44" s="69">
        <v>1</v>
      </c>
      <c r="BD44" s="67">
        <v>9</v>
      </c>
      <c r="BE44" s="67">
        <v>0</v>
      </c>
      <c r="BF44" s="67">
        <v>0</v>
      </c>
      <c r="BG44" s="67">
        <v>0</v>
      </c>
      <c r="BH44" s="67">
        <v>46</v>
      </c>
      <c r="BI44" s="67">
        <v>0</v>
      </c>
      <c r="BJ44" s="67">
        <v>152</v>
      </c>
      <c r="BK44" s="67">
        <v>0</v>
      </c>
      <c r="BL44" s="67">
        <v>0</v>
      </c>
      <c r="BM44" s="67">
        <v>0</v>
      </c>
      <c r="BN44" s="67">
        <v>0</v>
      </c>
      <c r="BO44" s="67">
        <v>0</v>
      </c>
      <c r="BP44" s="67">
        <v>0</v>
      </c>
      <c r="BQ44" s="67">
        <v>8</v>
      </c>
      <c r="BR44" s="67">
        <v>6</v>
      </c>
      <c r="BS44" s="67">
        <v>0</v>
      </c>
      <c r="BT44" s="67">
        <v>16</v>
      </c>
    </row>
    <row r="45" spans="1:72">
      <c r="A45" s="56">
        <v>62</v>
      </c>
      <c r="B45" s="57">
        <v>8.0757512000000009</v>
      </c>
      <c r="C45" s="58">
        <v>8.0454004000000001</v>
      </c>
      <c r="D45" s="59">
        <v>0.68799999999999994</v>
      </c>
      <c r="E45" s="60">
        <v>19.515151515151512</v>
      </c>
      <c r="F45" s="59">
        <v>20.582562355712</v>
      </c>
      <c r="I45" s="61">
        <v>86.25</v>
      </c>
      <c r="J45" s="62">
        <v>9022.9934375000012</v>
      </c>
      <c r="K45" s="61">
        <v>2</v>
      </c>
      <c r="L45" s="63">
        <v>1</v>
      </c>
      <c r="M45" s="61">
        <v>0</v>
      </c>
      <c r="N45" s="61">
        <v>1</v>
      </c>
      <c r="O45" s="61">
        <v>0</v>
      </c>
      <c r="P45" s="61">
        <v>0</v>
      </c>
      <c r="Q45" s="61">
        <v>13</v>
      </c>
      <c r="R45" s="61">
        <v>0</v>
      </c>
      <c r="S45" s="61">
        <v>19</v>
      </c>
      <c r="T45" s="61">
        <v>23</v>
      </c>
      <c r="U45" s="61">
        <v>0</v>
      </c>
      <c r="V45" s="61">
        <v>32</v>
      </c>
      <c r="W45" s="61">
        <v>1</v>
      </c>
      <c r="X45" s="61">
        <v>0</v>
      </c>
      <c r="Y45" s="61">
        <v>49</v>
      </c>
      <c r="Z45" s="61">
        <v>0</v>
      </c>
      <c r="AA45" s="61">
        <v>0</v>
      </c>
      <c r="AB45" s="61">
        <v>0</v>
      </c>
      <c r="AC45" s="61">
        <v>52</v>
      </c>
      <c r="AD45" s="61">
        <v>3</v>
      </c>
      <c r="AE45" s="61">
        <v>0</v>
      </c>
      <c r="AF45" s="61">
        <v>2</v>
      </c>
      <c r="AG45" s="61">
        <v>1</v>
      </c>
      <c r="AH45" s="61">
        <v>2</v>
      </c>
      <c r="AI45" s="61">
        <v>0</v>
      </c>
      <c r="AJ45" s="61">
        <v>0</v>
      </c>
      <c r="AK45" s="61">
        <v>1</v>
      </c>
      <c r="AL45" s="61">
        <v>1</v>
      </c>
      <c r="AM45" s="61">
        <v>5</v>
      </c>
      <c r="AN45" s="61">
        <v>3</v>
      </c>
      <c r="AO45" s="61">
        <v>0</v>
      </c>
      <c r="AP45" s="61">
        <v>0</v>
      </c>
      <c r="AQ45" s="61">
        <v>0</v>
      </c>
      <c r="AR45" s="61">
        <v>2</v>
      </c>
      <c r="AS45" s="61">
        <v>0</v>
      </c>
      <c r="AT45" s="61">
        <v>21</v>
      </c>
      <c r="AU45" s="61">
        <v>6</v>
      </c>
      <c r="AV45" s="61">
        <v>0</v>
      </c>
      <c r="AW45" s="61">
        <v>2</v>
      </c>
      <c r="AX45" s="61">
        <v>239</v>
      </c>
      <c r="AZ45" s="67">
        <v>107.25</v>
      </c>
      <c r="BA45" s="70">
        <v>9677.9939374999994</v>
      </c>
      <c r="BB45" s="68">
        <v>2</v>
      </c>
      <c r="BC45" s="69">
        <v>1</v>
      </c>
      <c r="BD45" s="67">
        <v>42</v>
      </c>
      <c r="BE45" s="67">
        <v>0</v>
      </c>
      <c r="BF45" s="67">
        <v>4</v>
      </c>
      <c r="BG45" s="67">
        <v>0</v>
      </c>
      <c r="BH45" s="67">
        <v>64</v>
      </c>
      <c r="BI45" s="67">
        <v>4</v>
      </c>
      <c r="BJ45" s="67">
        <v>76</v>
      </c>
      <c r="BK45" s="67">
        <v>4</v>
      </c>
      <c r="BL45" s="67">
        <v>0</v>
      </c>
      <c r="BM45" s="67">
        <v>0</v>
      </c>
      <c r="BN45" s="67">
        <v>0</v>
      </c>
      <c r="BO45" s="67">
        <v>4</v>
      </c>
      <c r="BP45" s="67">
        <v>0</v>
      </c>
      <c r="BQ45" s="67">
        <v>0</v>
      </c>
      <c r="BR45" s="67">
        <v>0</v>
      </c>
      <c r="BS45" s="67">
        <v>0</v>
      </c>
      <c r="BT45" s="67">
        <v>8</v>
      </c>
    </row>
    <row r="46" spans="1:72">
      <c r="A46" s="56">
        <v>63</v>
      </c>
      <c r="B46" s="57">
        <v>8.1195226999999992</v>
      </c>
      <c r="C46" s="58">
        <v>8.0903048999999996</v>
      </c>
      <c r="D46" s="59">
        <v>0.70299999999999996</v>
      </c>
      <c r="E46" s="60">
        <v>19.969696969696965</v>
      </c>
      <c r="F46" s="59">
        <v>20.909822795566996</v>
      </c>
      <c r="I46" s="61">
        <v>87.25</v>
      </c>
      <c r="J46" s="62">
        <v>9058.2039375000004</v>
      </c>
      <c r="K46" s="61">
        <v>2</v>
      </c>
      <c r="L46" s="63">
        <v>1</v>
      </c>
      <c r="M46" s="61">
        <v>0</v>
      </c>
      <c r="N46" s="61">
        <v>12</v>
      </c>
      <c r="O46" s="61">
        <v>0</v>
      </c>
      <c r="P46" s="61">
        <v>0</v>
      </c>
      <c r="Q46" s="61">
        <v>33</v>
      </c>
      <c r="R46" s="61">
        <v>0</v>
      </c>
      <c r="S46" s="61">
        <v>14</v>
      </c>
      <c r="T46" s="61">
        <v>60</v>
      </c>
      <c r="U46" s="61">
        <v>6</v>
      </c>
      <c r="V46" s="61">
        <v>57</v>
      </c>
      <c r="W46" s="61">
        <v>7</v>
      </c>
      <c r="X46" s="61">
        <v>4</v>
      </c>
      <c r="Y46" s="61">
        <v>127</v>
      </c>
      <c r="Z46" s="61">
        <v>0</v>
      </c>
      <c r="AA46" s="61">
        <v>1</v>
      </c>
      <c r="AB46" s="61">
        <v>0</v>
      </c>
      <c r="AC46" s="61">
        <v>31</v>
      </c>
      <c r="AD46" s="61">
        <v>3</v>
      </c>
      <c r="AE46" s="61">
        <v>0</v>
      </c>
      <c r="AF46" s="61">
        <v>4</v>
      </c>
      <c r="AG46" s="61">
        <v>6</v>
      </c>
      <c r="AH46" s="61">
        <v>1</v>
      </c>
      <c r="AI46" s="61">
        <v>11</v>
      </c>
      <c r="AJ46" s="61">
        <v>0</v>
      </c>
      <c r="AK46" s="61">
        <v>0</v>
      </c>
      <c r="AL46" s="61">
        <v>3</v>
      </c>
      <c r="AM46" s="61">
        <v>10</v>
      </c>
      <c r="AN46" s="61">
        <v>4</v>
      </c>
      <c r="AO46" s="61">
        <v>1</v>
      </c>
      <c r="AP46" s="61">
        <v>0</v>
      </c>
      <c r="AQ46" s="61">
        <v>0</v>
      </c>
      <c r="AR46" s="61">
        <v>2</v>
      </c>
      <c r="AS46" s="61">
        <v>1</v>
      </c>
      <c r="AT46" s="61">
        <v>14</v>
      </c>
      <c r="AU46" s="61">
        <v>5</v>
      </c>
      <c r="AV46" s="61">
        <v>0</v>
      </c>
      <c r="AW46" s="61">
        <v>6</v>
      </c>
      <c r="AX46" s="61">
        <v>423</v>
      </c>
      <c r="AZ46" s="67">
        <v>110.25</v>
      </c>
      <c r="BA46" s="70">
        <v>9757.0934374999997</v>
      </c>
      <c r="BB46" s="68">
        <v>2</v>
      </c>
      <c r="BC46" s="69">
        <v>1</v>
      </c>
      <c r="BD46" s="67">
        <v>27</v>
      </c>
      <c r="BE46" s="67">
        <v>1</v>
      </c>
      <c r="BF46" s="67">
        <v>1</v>
      </c>
      <c r="BG46" s="67">
        <v>0</v>
      </c>
      <c r="BH46" s="67">
        <v>49</v>
      </c>
      <c r="BI46" s="67">
        <v>3</v>
      </c>
      <c r="BJ46" s="67">
        <v>156</v>
      </c>
      <c r="BK46" s="67">
        <v>0</v>
      </c>
      <c r="BL46" s="67">
        <v>0</v>
      </c>
      <c r="BM46" s="67">
        <v>0</v>
      </c>
      <c r="BN46" s="67">
        <v>1</v>
      </c>
      <c r="BO46" s="67">
        <v>0</v>
      </c>
      <c r="BP46" s="67">
        <v>0</v>
      </c>
      <c r="BQ46" s="67">
        <v>6</v>
      </c>
      <c r="BR46" s="67">
        <v>0</v>
      </c>
      <c r="BS46" s="67">
        <v>0</v>
      </c>
      <c r="BT46" s="67">
        <v>33</v>
      </c>
    </row>
    <row r="47" spans="1:72">
      <c r="A47" s="56">
        <v>64</v>
      </c>
      <c r="B47" s="57">
        <v>8.1629647999999992</v>
      </c>
      <c r="C47" s="58">
        <v>8.1348056</v>
      </c>
      <c r="D47" s="59">
        <v>0.71599999999999997</v>
      </c>
      <c r="E47" s="60">
        <v>20.36363636363636</v>
      </c>
      <c r="F47" s="59">
        <v>21.195915828415998</v>
      </c>
      <c r="I47" s="61">
        <v>88.25</v>
      </c>
      <c r="J47" s="62">
        <v>9093.0124375000014</v>
      </c>
      <c r="K47" s="61">
        <v>2</v>
      </c>
      <c r="L47" s="63">
        <v>1</v>
      </c>
      <c r="M47" s="61">
        <v>0</v>
      </c>
      <c r="N47" s="61">
        <v>18</v>
      </c>
      <c r="O47" s="61">
        <v>0</v>
      </c>
      <c r="P47" s="61">
        <v>0</v>
      </c>
      <c r="Q47" s="61">
        <v>26</v>
      </c>
      <c r="R47" s="61">
        <v>0</v>
      </c>
      <c r="S47" s="61">
        <v>20</v>
      </c>
      <c r="T47" s="61">
        <v>62</v>
      </c>
      <c r="U47" s="61">
        <v>0</v>
      </c>
      <c r="V47" s="61">
        <v>56</v>
      </c>
      <c r="W47" s="61">
        <v>4</v>
      </c>
      <c r="X47" s="61">
        <v>3</v>
      </c>
      <c r="Y47" s="61">
        <v>103</v>
      </c>
      <c r="Z47" s="61">
        <v>0</v>
      </c>
      <c r="AA47" s="61">
        <v>1</v>
      </c>
      <c r="AB47" s="61">
        <v>0</v>
      </c>
      <c r="AC47" s="61">
        <v>79</v>
      </c>
      <c r="AD47" s="61">
        <v>1</v>
      </c>
      <c r="AE47" s="61">
        <v>0</v>
      </c>
      <c r="AF47" s="61">
        <v>4</v>
      </c>
      <c r="AG47" s="61">
        <v>5</v>
      </c>
      <c r="AH47" s="61">
        <v>1</v>
      </c>
      <c r="AI47" s="61">
        <v>5</v>
      </c>
      <c r="AJ47" s="61">
        <v>4</v>
      </c>
      <c r="AK47" s="61">
        <v>0</v>
      </c>
      <c r="AL47" s="61">
        <v>0</v>
      </c>
      <c r="AM47" s="61">
        <v>2</v>
      </c>
      <c r="AN47" s="61">
        <v>0</v>
      </c>
      <c r="AO47" s="61">
        <v>1</v>
      </c>
      <c r="AP47" s="61">
        <v>0</v>
      </c>
      <c r="AQ47" s="61">
        <v>0</v>
      </c>
      <c r="AR47" s="61">
        <v>7</v>
      </c>
      <c r="AS47" s="61">
        <v>0</v>
      </c>
      <c r="AT47" s="61">
        <v>21</v>
      </c>
      <c r="AU47" s="61">
        <v>0</v>
      </c>
      <c r="AV47" s="61">
        <v>0</v>
      </c>
      <c r="AW47" s="61">
        <v>2</v>
      </c>
      <c r="AX47" s="61">
        <v>425</v>
      </c>
      <c r="AZ47" s="67">
        <v>111.25</v>
      </c>
      <c r="BA47" s="70">
        <v>9782.6559374999997</v>
      </c>
      <c r="BB47" s="68">
        <v>2</v>
      </c>
      <c r="BC47" s="69">
        <v>1</v>
      </c>
      <c r="BD47" s="67">
        <v>11</v>
      </c>
      <c r="BE47" s="67">
        <v>0</v>
      </c>
      <c r="BF47" s="67">
        <v>0</v>
      </c>
      <c r="BG47" s="67">
        <v>0</v>
      </c>
      <c r="BH47" s="67">
        <v>75</v>
      </c>
      <c r="BI47" s="67">
        <v>0</v>
      </c>
      <c r="BJ47" s="67">
        <v>179</v>
      </c>
      <c r="BK47" s="67">
        <v>1</v>
      </c>
      <c r="BL47" s="67">
        <v>0</v>
      </c>
      <c r="BM47" s="67">
        <v>1</v>
      </c>
      <c r="BN47" s="67">
        <v>0</v>
      </c>
      <c r="BO47" s="67">
        <v>0</v>
      </c>
      <c r="BP47" s="67">
        <v>0</v>
      </c>
      <c r="BQ47" s="67">
        <v>10</v>
      </c>
      <c r="BR47" s="67">
        <v>0</v>
      </c>
      <c r="BS47" s="67">
        <v>0</v>
      </c>
      <c r="BT47" s="67">
        <v>7</v>
      </c>
    </row>
    <row r="48" spans="1:72">
      <c r="A48" s="56">
        <v>65</v>
      </c>
      <c r="B48" s="57">
        <v>8.2060774999999992</v>
      </c>
      <c r="C48" s="58">
        <v>8.1789024999999995</v>
      </c>
      <c r="D48" s="59">
        <v>0.70899999999999996</v>
      </c>
      <c r="E48" s="60">
        <v>20.151515151515149</v>
      </c>
      <c r="F48" s="59">
        <v>21.041556064108995</v>
      </c>
      <c r="I48" s="61">
        <v>90.25</v>
      </c>
      <c r="J48" s="62">
        <v>9161.4234374999996</v>
      </c>
      <c r="K48" s="61">
        <v>2</v>
      </c>
      <c r="L48" s="63">
        <v>1</v>
      </c>
      <c r="M48" s="61">
        <v>2</v>
      </c>
      <c r="N48" s="61">
        <v>2</v>
      </c>
      <c r="O48" s="61">
        <v>0</v>
      </c>
      <c r="P48" s="61">
        <v>0</v>
      </c>
      <c r="Q48" s="61">
        <v>12</v>
      </c>
      <c r="R48" s="61">
        <v>0</v>
      </c>
      <c r="S48" s="61">
        <v>11</v>
      </c>
      <c r="T48" s="61">
        <v>35</v>
      </c>
      <c r="U48" s="61">
        <v>0</v>
      </c>
      <c r="V48" s="61">
        <v>43</v>
      </c>
      <c r="W48" s="61">
        <v>0</v>
      </c>
      <c r="X48" s="61">
        <v>2</v>
      </c>
      <c r="Y48" s="61">
        <v>50</v>
      </c>
      <c r="Z48" s="61">
        <v>0</v>
      </c>
      <c r="AA48" s="61">
        <v>0</v>
      </c>
      <c r="AB48" s="61">
        <v>0</v>
      </c>
      <c r="AC48" s="61">
        <v>64</v>
      </c>
      <c r="AD48" s="61">
        <v>2</v>
      </c>
      <c r="AE48" s="61">
        <v>0</v>
      </c>
      <c r="AF48" s="61">
        <v>4</v>
      </c>
      <c r="AG48" s="61">
        <v>5</v>
      </c>
      <c r="AH48" s="61">
        <v>2</v>
      </c>
      <c r="AI48" s="61">
        <v>4</v>
      </c>
      <c r="AJ48" s="61">
        <v>0</v>
      </c>
      <c r="AK48" s="61">
        <v>0</v>
      </c>
      <c r="AL48" s="61">
        <v>0</v>
      </c>
      <c r="AM48" s="61">
        <v>6</v>
      </c>
      <c r="AN48" s="61">
        <v>4</v>
      </c>
      <c r="AO48" s="61">
        <v>0</v>
      </c>
      <c r="AP48" s="61">
        <v>0</v>
      </c>
      <c r="AQ48" s="61">
        <v>0</v>
      </c>
      <c r="AR48" s="61">
        <v>8</v>
      </c>
      <c r="AS48" s="61">
        <v>0</v>
      </c>
      <c r="AT48" s="61">
        <v>37</v>
      </c>
      <c r="AU48" s="61">
        <v>0</v>
      </c>
      <c r="AV48" s="61">
        <v>0</v>
      </c>
      <c r="AW48" s="61">
        <v>5</v>
      </c>
      <c r="AX48" s="61">
        <v>298</v>
      </c>
      <c r="AZ48" s="67">
        <v>112.25</v>
      </c>
      <c r="BA48" s="70">
        <v>9807.8164374999997</v>
      </c>
      <c r="BB48" s="68">
        <v>2</v>
      </c>
      <c r="BC48" s="69">
        <v>1</v>
      </c>
      <c r="BD48" s="67">
        <v>26</v>
      </c>
      <c r="BE48" s="67">
        <v>0</v>
      </c>
      <c r="BF48" s="67">
        <v>2</v>
      </c>
      <c r="BG48" s="67">
        <v>0</v>
      </c>
      <c r="BH48" s="67">
        <v>52</v>
      </c>
      <c r="BI48" s="67">
        <v>4</v>
      </c>
      <c r="BJ48" s="67">
        <v>74</v>
      </c>
      <c r="BK48" s="67">
        <v>0</v>
      </c>
      <c r="BL48" s="67">
        <v>0</v>
      </c>
      <c r="BM48" s="67">
        <v>0</v>
      </c>
      <c r="BN48" s="67">
        <v>0</v>
      </c>
      <c r="BO48" s="67">
        <v>2</v>
      </c>
      <c r="BP48" s="67">
        <v>0</v>
      </c>
      <c r="BQ48" s="67">
        <v>0</v>
      </c>
      <c r="BR48" s="67">
        <v>0</v>
      </c>
      <c r="BS48" s="67">
        <v>34</v>
      </c>
      <c r="BT48" s="67">
        <v>6</v>
      </c>
    </row>
    <row r="49" spans="1:72">
      <c r="A49" s="56">
        <v>66</v>
      </c>
      <c r="B49" s="57">
        <v>8.248860800000001</v>
      </c>
      <c r="C49" s="58">
        <v>8.2225955999999982</v>
      </c>
      <c r="D49" s="59">
        <v>0.70199999999999996</v>
      </c>
      <c r="E49" s="60">
        <v>19.939393939393938</v>
      </c>
      <c r="F49" s="59">
        <v>20.887916086967998</v>
      </c>
      <c r="I49" s="61">
        <v>92.25</v>
      </c>
      <c r="J49" s="62">
        <v>9228.2264375000013</v>
      </c>
      <c r="K49" s="61">
        <v>2</v>
      </c>
      <c r="L49" s="63">
        <v>1</v>
      </c>
      <c r="M49" s="61">
        <v>0</v>
      </c>
      <c r="N49" s="61">
        <v>1</v>
      </c>
      <c r="O49" s="61">
        <v>0</v>
      </c>
      <c r="P49" s="61">
        <v>0</v>
      </c>
      <c r="Q49" s="61">
        <v>22</v>
      </c>
      <c r="R49" s="61">
        <v>0</v>
      </c>
      <c r="S49" s="61">
        <v>12</v>
      </c>
      <c r="T49" s="61">
        <v>29</v>
      </c>
      <c r="U49" s="61">
        <v>0</v>
      </c>
      <c r="V49" s="61">
        <v>57</v>
      </c>
      <c r="W49" s="61">
        <v>0</v>
      </c>
      <c r="X49" s="61">
        <v>0</v>
      </c>
      <c r="Y49" s="61">
        <v>37</v>
      </c>
      <c r="Z49" s="61">
        <v>0</v>
      </c>
      <c r="AA49" s="61">
        <v>0</v>
      </c>
      <c r="AB49" s="61">
        <v>0</v>
      </c>
      <c r="AC49" s="61">
        <v>64</v>
      </c>
      <c r="AD49" s="61">
        <v>9</v>
      </c>
      <c r="AE49" s="61">
        <v>0</v>
      </c>
      <c r="AF49" s="61">
        <v>5</v>
      </c>
      <c r="AG49" s="61">
        <v>4</v>
      </c>
      <c r="AH49" s="61">
        <v>5</v>
      </c>
      <c r="AI49" s="61">
        <v>3</v>
      </c>
      <c r="AJ49" s="61">
        <v>0</v>
      </c>
      <c r="AK49" s="61">
        <v>0</v>
      </c>
      <c r="AL49" s="61">
        <v>4</v>
      </c>
      <c r="AM49" s="61">
        <v>6</v>
      </c>
      <c r="AN49" s="61">
        <v>0</v>
      </c>
      <c r="AO49" s="61">
        <v>1</v>
      </c>
      <c r="AP49" s="61">
        <v>0</v>
      </c>
      <c r="AQ49" s="61">
        <v>0</v>
      </c>
      <c r="AR49" s="61">
        <v>3</v>
      </c>
      <c r="AS49" s="61">
        <v>0</v>
      </c>
      <c r="AT49" s="61">
        <v>33</v>
      </c>
      <c r="AU49" s="61">
        <v>13</v>
      </c>
      <c r="AV49" s="61">
        <v>0</v>
      </c>
      <c r="AW49" s="61">
        <v>2</v>
      </c>
      <c r="AX49" s="61">
        <v>310</v>
      </c>
      <c r="AZ49" s="67">
        <v>114.25</v>
      </c>
      <c r="BA49" s="70">
        <v>9856.9314375000013</v>
      </c>
      <c r="BB49" s="68">
        <v>2</v>
      </c>
      <c r="BC49" s="69">
        <v>1</v>
      </c>
      <c r="BD49" s="67">
        <v>15</v>
      </c>
      <c r="BE49" s="67">
        <v>0</v>
      </c>
      <c r="BF49" s="67">
        <v>0</v>
      </c>
      <c r="BG49" s="67">
        <v>0</v>
      </c>
      <c r="BH49" s="67">
        <v>35</v>
      </c>
      <c r="BI49" s="67">
        <v>0</v>
      </c>
      <c r="BJ49" s="67">
        <v>131</v>
      </c>
      <c r="BK49" s="67">
        <v>8</v>
      </c>
      <c r="BL49" s="67">
        <v>0</v>
      </c>
      <c r="BM49" s="67">
        <v>0</v>
      </c>
      <c r="BN49" s="67">
        <v>2</v>
      </c>
      <c r="BO49" s="67">
        <v>2</v>
      </c>
      <c r="BP49" s="67">
        <v>0</v>
      </c>
      <c r="BQ49" s="67">
        <v>8</v>
      </c>
      <c r="BR49" s="67">
        <v>0</v>
      </c>
      <c r="BS49" s="67">
        <v>0</v>
      </c>
      <c r="BT49" s="67">
        <v>8</v>
      </c>
    </row>
    <row r="50" spans="1:72">
      <c r="A50" s="56">
        <v>67</v>
      </c>
      <c r="B50" s="57">
        <v>8.2913147000000009</v>
      </c>
      <c r="C50" s="58">
        <v>8.2658849000000014</v>
      </c>
      <c r="D50" s="59">
        <v>0.67900000000000005</v>
      </c>
      <c r="E50" s="60">
        <v>19.242424242424242</v>
      </c>
      <c r="F50" s="59">
        <v>20.387443873318997</v>
      </c>
      <c r="I50" s="61">
        <v>95.25</v>
      </c>
      <c r="J50" s="62">
        <v>9325.4159374999999</v>
      </c>
      <c r="K50" s="61">
        <v>2</v>
      </c>
      <c r="L50" s="63">
        <v>1</v>
      </c>
      <c r="M50" s="61">
        <v>0</v>
      </c>
      <c r="N50" s="61">
        <v>0</v>
      </c>
      <c r="O50" s="61">
        <v>0</v>
      </c>
      <c r="P50" s="61">
        <v>0</v>
      </c>
      <c r="Q50" s="61">
        <v>3</v>
      </c>
      <c r="R50" s="61">
        <v>0</v>
      </c>
      <c r="S50" s="61">
        <v>9</v>
      </c>
      <c r="T50" s="61">
        <v>28</v>
      </c>
      <c r="U50" s="61">
        <v>0</v>
      </c>
      <c r="V50" s="61">
        <v>36</v>
      </c>
      <c r="W50" s="61">
        <v>1</v>
      </c>
      <c r="X50" s="61">
        <v>2</v>
      </c>
      <c r="Y50" s="61">
        <v>24</v>
      </c>
      <c r="Z50" s="61">
        <v>0</v>
      </c>
      <c r="AA50" s="61">
        <v>0</v>
      </c>
      <c r="AB50" s="61">
        <v>0</v>
      </c>
      <c r="AC50" s="61">
        <v>110</v>
      </c>
      <c r="AD50" s="61">
        <v>5</v>
      </c>
      <c r="AE50" s="61">
        <v>0</v>
      </c>
      <c r="AF50" s="61">
        <v>5</v>
      </c>
      <c r="AG50" s="61">
        <v>1</v>
      </c>
      <c r="AH50" s="61">
        <v>1</v>
      </c>
      <c r="AI50" s="61">
        <v>1</v>
      </c>
      <c r="AJ50" s="61">
        <v>0</v>
      </c>
      <c r="AK50" s="61">
        <v>0</v>
      </c>
      <c r="AL50" s="61">
        <v>2</v>
      </c>
      <c r="AM50" s="61">
        <v>8</v>
      </c>
      <c r="AN50" s="61">
        <v>3</v>
      </c>
      <c r="AO50" s="61">
        <v>0</v>
      </c>
      <c r="AP50" s="61">
        <v>0</v>
      </c>
      <c r="AQ50" s="61">
        <v>0</v>
      </c>
      <c r="AR50" s="61">
        <v>2</v>
      </c>
      <c r="AS50" s="61">
        <v>0</v>
      </c>
      <c r="AT50" s="61">
        <v>24</v>
      </c>
      <c r="AU50" s="61">
        <v>8</v>
      </c>
      <c r="AV50" s="61">
        <v>0</v>
      </c>
      <c r="AW50" s="61">
        <v>5</v>
      </c>
      <c r="AX50" s="61">
        <v>278</v>
      </c>
      <c r="AZ50" s="67">
        <v>115.25</v>
      </c>
      <c r="BA50" s="70">
        <v>9880.8859375000011</v>
      </c>
      <c r="BB50" s="68">
        <v>2</v>
      </c>
      <c r="BC50" s="69">
        <v>1</v>
      </c>
      <c r="BD50" s="67">
        <v>16</v>
      </c>
      <c r="BE50" s="67">
        <v>0</v>
      </c>
      <c r="BF50" s="67">
        <v>0</v>
      </c>
      <c r="BG50" s="67">
        <v>0</v>
      </c>
      <c r="BH50" s="67">
        <v>44</v>
      </c>
      <c r="BI50" s="67">
        <v>0</v>
      </c>
      <c r="BJ50" s="67">
        <v>125</v>
      </c>
      <c r="BK50" s="67">
        <v>1</v>
      </c>
      <c r="BL50" s="67">
        <v>0</v>
      </c>
      <c r="BM50" s="67">
        <v>0</v>
      </c>
      <c r="BN50" s="67">
        <v>0</v>
      </c>
      <c r="BO50" s="67">
        <v>0</v>
      </c>
      <c r="BP50" s="67">
        <v>0</v>
      </c>
      <c r="BQ50" s="67">
        <v>0</v>
      </c>
      <c r="BR50" s="67">
        <v>4</v>
      </c>
      <c r="BS50" s="67">
        <v>0</v>
      </c>
      <c r="BT50" s="67">
        <v>21</v>
      </c>
    </row>
    <row r="51" spans="1:72">
      <c r="A51" s="56">
        <v>68</v>
      </c>
      <c r="B51" s="57">
        <v>8.3334392000000008</v>
      </c>
      <c r="C51" s="58">
        <v>8.3087704000000002</v>
      </c>
      <c r="D51" s="59">
        <v>0.69699999999999995</v>
      </c>
      <c r="E51" s="60">
        <v>19.787878787878785</v>
      </c>
      <c r="F51" s="59">
        <v>20.778581646233</v>
      </c>
      <c r="I51" s="61">
        <v>96.25</v>
      </c>
      <c r="J51" s="62">
        <v>9357.0084375000006</v>
      </c>
      <c r="K51" s="61">
        <v>2</v>
      </c>
      <c r="L51" s="63">
        <v>1</v>
      </c>
      <c r="M51" s="61">
        <v>2</v>
      </c>
      <c r="N51" s="61">
        <v>2</v>
      </c>
      <c r="O51" s="61">
        <v>0</v>
      </c>
      <c r="P51" s="61">
        <v>0</v>
      </c>
      <c r="Q51" s="61">
        <v>24</v>
      </c>
      <c r="R51" s="61">
        <v>2</v>
      </c>
      <c r="S51" s="61">
        <v>20</v>
      </c>
      <c r="T51" s="61">
        <v>43</v>
      </c>
      <c r="U51" s="61">
        <v>11</v>
      </c>
      <c r="V51" s="61">
        <v>52</v>
      </c>
      <c r="W51" s="61">
        <v>4</v>
      </c>
      <c r="X51" s="61">
        <v>0</v>
      </c>
      <c r="Y51" s="61">
        <v>50</v>
      </c>
      <c r="Z51" s="61">
        <v>0</v>
      </c>
      <c r="AA51" s="61">
        <v>0</v>
      </c>
      <c r="AB51" s="61">
        <v>0</v>
      </c>
      <c r="AC51" s="61">
        <v>154</v>
      </c>
      <c r="AD51" s="61">
        <v>9</v>
      </c>
      <c r="AE51" s="61">
        <v>0</v>
      </c>
      <c r="AF51" s="61">
        <v>4</v>
      </c>
      <c r="AG51" s="61">
        <v>8</v>
      </c>
      <c r="AH51" s="61">
        <v>3</v>
      </c>
      <c r="AI51" s="61">
        <v>8</v>
      </c>
      <c r="AJ51" s="61">
        <v>0</v>
      </c>
      <c r="AK51" s="61">
        <v>1</v>
      </c>
      <c r="AL51" s="61">
        <v>5</v>
      </c>
      <c r="AM51" s="61">
        <v>11</v>
      </c>
      <c r="AN51" s="61">
        <v>4</v>
      </c>
      <c r="AO51" s="61">
        <v>11</v>
      </c>
      <c r="AP51" s="61">
        <v>2</v>
      </c>
      <c r="AQ51" s="61">
        <v>0</v>
      </c>
      <c r="AR51" s="61">
        <v>14</v>
      </c>
      <c r="AS51" s="61">
        <v>0</v>
      </c>
      <c r="AT51" s="61">
        <v>48</v>
      </c>
      <c r="AU51" s="61">
        <v>19</v>
      </c>
      <c r="AV51" s="61">
        <v>0</v>
      </c>
      <c r="AW51" s="61">
        <v>7</v>
      </c>
      <c r="AX51" s="61">
        <v>518</v>
      </c>
      <c r="AZ51" s="67">
        <v>116.25</v>
      </c>
      <c r="BA51" s="70">
        <v>9904.4384375000009</v>
      </c>
      <c r="BB51" s="68">
        <v>2</v>
      </c>
      <c r="BC51" s="69">
        <v>1</v>
      </c>
      <c r="BD51" s="67">
        <v>8</v>
      </c>
      <c r="BE51" s="67">
        <v>0</v>
      </c>
      <c r="BF51" s="67">
        <v>4</v>
      </c>
      <c r="BG51" s="67">
        <v>0</v>
      </c>
      <c r="BH51" s="67">
        <v>70</v>
      </c>
      <c r="BI51" s="67">
        <v>6</v>
      </c>
      <c r="BJ51" s="67">
        <v>85</v>
      </c>
      <c r="BK51" s="67">
        <v>0</v>
      </c>
      <c r="BL51" s="67">
        <v>0</v>
      </c>
      <c r="BM51" s="67">
        <v>0</v>
      </c>
      <c r="BN51" s="67">
        <v>0</v>
      </c>
      <c r="BO51" s="67">
        <v>0</v>
      </c>
      <c r="BP51" s="67">
        <v>0</v>
      </c>
      <c r="BQ51" s="67">
        <v>12</v>
      </c>
      <c r="BR51" s="67">
        <v>2</v>
      </c>
      <c r="BS51" s="67">
        <v>0</v>
      </c>
      <c r="BT51" s="67">
        <v>17</v>
      </c>
    </row>
    <row r="52" spans="1:72">
      <c r="A52" s="56">
        <v>69</v>
      </c>
      <c r="B52" s="57">
        <v>8.3752343000000007</v>
      </c>
      <c r="C52" s="58">
        <v>8.3512521</v>
      </c>
      <c r="D52" s="59">
        <v>0.71</v>
      </c>
      <c r="E52" s="60">
        <v>20.18181818181818</v>
      </c>
      <c r="F52" s="59">
        <v>21.063562030999996</v>
      </c>
      <c r="I52" s="61">
        <v>97.25</v>
      </c>
      <c r="J52" s="62">
        <v>9388.1989374999994</v>
      </c>
      <c r="K52" s="61">
        <v>2</v>
      </c>
      <c r="L52" s="63">
        <v>1</v>
      </c>
      <c r="M52" s="61">
        <v>0</v>
      </c>
      <c r="N52" s="61">
        <v>0</v>
      </c>
      <c r="O52" s="61">
        <v>0</v>
      </c>
      <c r="P52" s="61">
        <v>0</v>
      </c>
      <c r="Q52" s="61">
        <v>16</v>
      </c>
      <c r="R52" s="61">
        <v>0</v>
      </c>
      <c r="S52" s="61">
        <v>7</v>
      </c>
      <c r="T52" s="61">
        <v>5</v>
      </c>
      <c r="U52" s="61">
        <v>1</v>
      </c>
      <c r="V52" s="61">
        <v>26</v>
      </c>
      <c r="W52" s="61">
        <v>0</v>
      </c>
      <c r="X52" s="61">
        <v>8</v>
      </c>
      <c r="Y52" s="61">
        <v>64</v>
      </c>
      <c r="Z52" s="61">
        <v>1</v>
      </c>
      <c r="AA52" s="61">
        <v>0</v>
      </c>
      <c r="AB52" s="61">
        <v>0</v>
      </c>
      <c r="AC52" s="61">
        <v>54</v>
      </c>
      <c r="AD52" s="61">
        <v>5</v>
      </c>
      <c r="AE52" s="61">
        <v>0</v>
      </c>
      <c r="AF52" s="61">
        <v>5</v>
      </c>
      <c r="AG52" s="61">
        <v>0</v>
      </c>
      <c r="AH52" s="61">
        <v>1</v>
      </c>
      <c r="AI52" s="61">
        <v>1</v>
      </c>
      <c r="AJ52" s="61">
        <v>1</v>
      </c>
      <c r="AK52" s="61">
        <v>1</v>
      </c>
      <c r="AL52" s="61">
        <v>10</v>
      </c>
      <c r="AM52" s="61">
        <v>8</v>
      </c>
      <c r="AN52" s="61">
        <v>14</v>
      </c>
      <c r="AO52" s="61">
        <v>0</v>
      </c>
      <c r="AP52" s="61">
        <v>0</v>
      </c>
      <c r="AQ52" s="61">
        <v>0</v>
      </c>
      <c r="AR52" s="61">
        <v>6</v>
      </c>
      <c r="AS52" s="61">
        <v>1</v>
      </c>
      <c r="AT52" s="61">
        <v>27</v>
      </c>
      <c r="AU52" s="61">
        <v>8</v>
      </c>
      <c r="AV52" s="61">
        <v>0</v>
      </c>
      <c r="AW52" s="61">
        <v>5</v>
      </c>
      <c r="AX52" s="61">
        <v>275</v>
      </c>
      <c r="AZ52" s="67">
        <v>117.25</v>
      </c>
      <c r="BA52" s="70">
        <v>9927.5889375000006</v>
      </c>
      <c r="BB52" s="68">
        <v>2</v>
      </c>
      <c r="BC52" s="69">
        <v>1</v>
      </c>
      <c r="BD52" s="67">
        <v>0</v>
      </c>
      <c r="BE52" s="67">
        <v>0</v>
      </c>
      <c r="BF52" s="67">
        <v>0</v>
      </c>
      <c r="BG52" s="67">
        <v>0</v>
      </c>
      <c r="BH52" s="67">
        <v>78</v>
      </c>
      <c r="BI52" s="67">
        <v>0</v>
      </c>
      <c r="BJ52" s="67">
        <v>111</v>
      </c>
      <c r="BK52" s="67">
        <v>1</v>
      </c>
      <c r="BL52" s="67">
        <v>0</v>
      </c>
      <c r="BM52" s="67">
        <v>0</v>
      </c>
      <c r="BN52" s="67">
        <v>3</v>
      </c>
      <c r="BO52" s="67">
        <v>0</v>
      </c>
      <c r="BP52" s="67">
        <v>1</v>
      </c>
      <c r="BQ52" s="67">
        <v>10</v>
      </c>
      <c r="BR52" s="67">
        <v>0</v>
      </c>
      <c r="BS52" s="67">
        <v>0</v>
      </c>
      <c r="BT52" s="67">
        <v>16</v>
      </c>
    </row>
    <row r="53" spans="1:72">
      <c r="A53" s="56">
        <v>70</v>
      </c>
      <c r="B53" s="57">
        <v>8.4166999999999987</v>
      </c>
      <c r="C53" s="58">
        <v>8.3933300000000006</v>
      </c>
      <c r="D53" s="59">
        <v>0.71799999999999997</v>
      </c>
      <c r="E53" s="60">
        <v>20.424242424242422</v>
      </c>
      <c r="F53" s="59">
        <v>21.240158980472003</v>
      </c>
      <c r="I53" s="61">
        <v>98.25</v>
      </c>
      <c r="J53" s="62">
        <v>9418.9874374999999</v>
      </c>
      <c r="K53" s="61">
        <v>2</v>
      </c>
      <c r="L53" s="63">
        <v>1</v>
      </c>
      <c r="M53" s="61">
        <v>0</v>
      </c>
      <c r="N53" s="61">
        <v>0</v>
      </c>
      <c r="O53" s="61">
        <v>0</v>
      </c>
      <c r="P53" s="61">
        <v>0</v>
      </c>
      <c r="Q53" s="61">
        <v>27</v>
      </c>
      <c r="R53" s="61">
        <v>0</v>
      </c>
      <c r="S53" s="61">
        <v>14</v>
      </c>
      <c r="T53" s="61">
        <v>24</v>
      </c>
      <c r="U53" s="61">
        <v>3</v>
      </c>
      <c r="V53" s="61">
        <v>30</v>
      </c>
      <c r="W53" s="61">
        <v>0</v>
      </c>
      <c r="X53" s="61">
        <v>2</v>
      </c>
      <c r="Y53" s="61">
        <v>71</v>
      </c>
      <c r="Z53" s="61">
        <v>0</v>
      </c>
      <c r="AA53" s="61">
        <v>0</v>
      </c>
      <c r="AB53" s="61">
        <v>0</v>
      </c>
      <c r="AC53" s="61">
        <v>37</v>
      </c>
      <c r="AD53" s="61">
        <v>6</v>
      </c>
      <c r="AE53" s="61">
        <v>0</v>
      </c>
      <c r="AF53" s="61">
        <v>4</v>
      </c>
      <c r="AG53" s="61">
        <v>5</v>
      </c>
      <c r="AH53" s="61">
        <v>2</v>
      </c>
      <c r="AI53" s="61">
        <v>2</v>
      </c>
      <c r="AJ53" s="61">
        <v>1</v>
      </c>
      <c r="AK53" s="61">
        <v>0</v>
      </c>
      <c r="AL53" s="61">
        <v>6</v>
      </c>
      <c r="AM53" s="61">
        <v>5</v>
      </c>
      <c r="AN53" s="61">
        <v>4</v>
      </c>
      <c r="AO53" s="61">
        <v>0</v>
      </c>
      <c r="AP53" s="61">
        <v>0</v>
      </c>
      <c r="AQ53" s="61">
        <v>0</v>
      </c>
      <c r="AR53" s="61">
        <v>7</v>
      </c>
      <c r="AS53" s="61">
        <v>0</v>
      </c>
      <c r="AT53" s="61">
        <v>22</v>
      </c>
      <c r="AU53" s="61">
        <v>6</v>
      </c>
      <c r="AV53" s="61">
        <v>0</v>
      </c>
      <c r="AW53" s="61">
        <v>3</v>
      </c>
      <c r="AX53" s="61">
        <v>281</v>
      </c>
      <c r="AZ53" s="67">
        <v>123.25</v>
      </c>
      <c r="BA53" s="70">
        <v>10058.0499375</v>
      </c>
      <c r="BB53" s="68">
        <v>2</v>
      </c>
      <c r="BC53" s="69">
        <v>1</v>
      </c>
      <c r="BD53" s="67">
        <v>5</v>
      </c>
      <c r="BE53" s="68">
        <v>0</v>
      </c>
      <c r="BF53" s="68">
        <v>0</v>
      </c>
      <c r="BG53" s="68">
        <v>0</v>
      </c>
      <c r="BH53" s="67">
        <v>70</v>
      </c>
      <c r="BI53" s="68">
        <v>0</v>
      </c>
      <c r="BJ53" s="67">
        <v>115</v>
      </c>
      <c r="BK53" s="68">
        <v>0</v>
      </c>
      <c r="BL53" s="67">
        <v>0</v>
      </c>
      <c r="BM53" s="67">
        <v>0</v>
      </c>
      <c r="BN53" s="67">
        <v>0</v>
      </c>
      <c r="BO53" s="67">
        <v>0</v>
      </c>
      <c r="BP53" s="67">
        <v>0</v>
      </c>
      <c r="BQ53" s="67">
        <v>12</v>
      </c>
      <c r="BR53" s="67">
        <v>0</v>
      </c>
      <c r="BS53" s="67">
        <v>0</v>
      </c>
      <c r="BT53" s="67">
        <v>17</v>
      </c>
    </row>
    <row r="54" spans="1:72">
      <c r="A54" s="56">
        <v>71</v>
      </c>
      <c r="B54" s="57">
        <v>8.4578362999999985</v>
      </c>
      <c r="C54" s="58">
        <v>8.4350040999999987</v>
      </c>
      <c r="D54" s="59">
        <v>0.72599999999999998</v>
      </c>
      <c r="E54" s="60">
        <v>20.666666666666664</v>
      </c>
      <c r="F54" s="59">
        <v>21.417793937495997</v>
      </c>
      <c r="I54" s="61">
        <v>100.25</v>
      </c>
      <c r="J54" s="62">
        <v>9479.3584374999991</v>
      </c>
      <c r="K54" s="61">
        <v>2</v>
      </c>
      <c r="L54" s="63">
        <v>1</v>
      </c>
      <c r="M54" s="61">
        <v>0</v>
      </c>
      <c r="N54" s="61">
        <v>0</v>
      </c>
      <c r="O54" s="61">
        <v>1</v>
      </c>
      <c r="P54" s="61">
        <v>0</v>
      </c>
      <c r="Q54" s="61">
        <v>7</v>
      </c>
      <c r="R54" s="61">
        <v>0</v>
      </c>
      <c r="S54" s="61">
        <v>5</v>
      </c>
      <c r="T54" s="61">
        <v>7</v>
      </c>
      <c r="U54" s="61">
        <v>3</v>
      </c>
      <c r="V54" s="61">
        <v>27</v>
      </c>
      <c r="W54" s="61">
        <v>1</v>
      </c>
      <c r="X54" s="61">
        <v>1</v>
      </c>
      <c r="Y54" s="61">
        <v>30</v>
      </c>
      <c r="Z54" s="61">
        <v>0</v>
      </c>
      <c r="AA54" s="61">
        <v>0</v>
      </c>
      <c r="AB54" s="61">
        <v>0</v>
      </c>
      <c r="AC54" s="61">
        <v>54</v>
      </c>
      <c r="AD54" s="61">
        <v>3</v>
      </c>
      <c r="AE54" s="61">
        <v>0</v>
      </c>
      <c r="AF54" s="61">
        <v>0</v>
      </c>
      <c r="AG54" s="61">
        <v>1</v>
      </c>
      <c r="AH54" s="61">
        <v>1</v>
      </c>
      <c r="AI54" s="61">
        <v>3</v>
      </c>
      <c r="AJ54" s="61">
        <v>1</v>
      </c>
      <c r="AK54" s="61">
        <v>3</v>
      </c>
      <c r="AL54" s="61">
        <v>2</v>
      </c>
      <c r="AM54" s="61">
        <v>7</v>
      </c>
      <c r="AN54" s="61">
        <v>2</v>
      </c>
      <c r="AO54" s="61">
        <v>0</v>
      </c>
      <c r="AP54" s="61">
        <v>0</v>
      </c>
      <c r="AQ54" s="61">
        <v>1</v>
      </c>
      <c r="AR54" s="61">
        <v>3</v>
      </c>
      <c r="AS54" s="61">
        <v>0</v>
      </c>
      <c r="AT54" s="61">
        <v>14</v>
      </c>
      <c r="AU54" s="61">
        <v>2</v>
      </c>
      <c r="AV54" s="61">
        <v>0</v>
      </c>
      <c r="AW54" s="61">
        <v>3</v>
      </c>
      <c r="AX54" s="61">
        <v>182</v>
      </c>
      <c r="AZ54" s="67">
        <v>126.25</v>
      </c>
      <c r="BA54" s="70">
        <v>10117.8534375</v>
      </c>
      <c r="BB54" s="68">
        <v>2</v>
      </c>
      <c r="BC54" s="69">
        <v>1</v>
      </c>
      <c r="BD54" s="67">
        <v>12</v>
      </c>
      <c r="BE54" s="68">
        <v>0</v>
      </c>
      <c r="BF54" s="67">
        <v>1</v>
      </c>
      <c r="BG54" s="68">
        <v>0</v>
      </c>
      <c r="BH54" s="67">
        <v>76</v>
      </c>
      <c r="BI54" s="68">
        <v>0</v>
      </c>
      <c r="BJ54" s="67">
        <v>117</v>
      </c>
      <c r="BK54" s="67">
        <v>1</v>
      </c>
      <c r="BL54" s="67">
        <v>0</v>
      </c>
      <c r="BM54" s="67">
        <v>0</v>
      </c>
      <c r="BN54" s="67">
        <v>0</v>
      </c>
      <c r="BO54" s="67">
        <v>1</v>
      </c>
      <c r="BP54" s="67">
        <v>0</v>
      </c>
      <c r="BQ54" s="67">
        <v>15</v>
      </c>
      <c r="BR54" s="67">
        <v>0</v>
      </c>
      <c r="BS54" s="67">
        <v>0</v>
      </c>
      <c r="BT54" s="67">
        <v>10</v>
      </c>
    </row>
    <row r="55" spans="1:72">
      <c r="A55" s="56">
        <v>72</v>
      </c>
      <c r="B55" s="57">
        <v>8.4986432000000001</v>
      </c>
      <c r="C55" s="58">
        <v>8.4762743999999994</v>
      </c>
      <c r="D55" s="59">
        <v>0.71</v>
      </c>
      <c r="E55" s="60">
        <v>20.18181818181818</v>
      </c>
      <c r="F55" s="59">
        <v>21.063562030999996</v>
      </c>
      <c r="I55" s="61">
        <v>102.25</v>
      </c>
      <c r="J55" s="62">
        <v>9538.1214375</v>
      </c>
      <c r="K55" s="61">
        <v>2</v>
      </c>
      <c r="L55" s="63">
        <v>1</v>
      </c>
      <c r="M55" s="61">
        <v>0</v>
      </c>
      <c r="N55" s="61">
        <v>0</v>
      </c>
      <c r="O55" s="61">
        <v>0</v>
      </c>
      <c r="P55" s="61">
        <v>0</v>
      </c>
      <c r="Q55" s="61">
        <v>7</v>
      </c>
      <c r="R55" s="61">
        <v>0</v>
      </c>
      <c r="S55" s="61">
        <v>6</v>
      </c>
      <c r="T55" s="61">
        <v>5</v>
      </c>
      <c r="U55" s="61">
        <v>3</v>
      </c>
      <c r="V55" s="61">
        <v>17</v>
      </c>
      <c r="W55" s="61">
        <v>0</v>
      </c>
      <c r="X55" s="61">
        <v>3</v>
      </c>
      <c r="Y55" s="61">
        <v>39</v>
      </c>
      <c r="Z55" s="61">
        <v>0</v>
      </c>
      <c r="AA55" s="61">
        <v>0</v>
      </c>
      <c r="AB55" s="61">
        <v>0</v>
      </c>
      <c r="AC55" s="61">
        <v>59</v>
      </c>
      <c r="AD55" s="61">
        <v>4</v>
      </c>
      <c r="AE55" s="61">
        <v>0</v>
      </c>
      <c r="AF55" s="61">
        <v>2</v>
      </c>
      <c r="AG55" s="61">
        <v>1</v>
      </c>
      <c r="AH55" s="61">
        <v>2</v>
      </c>
      <c r="AI55" s="61">
        <v>2</v>
      </c>
      <c r="AJ55" s="61">
        <v>0</v>
      </c>
      <c r="AK55" s="61">
        <v>1</v>
      </c>
      <c r="AL55" s="61">
        <v>1</v>
      </c>
      <c r="AM55" s="61">
        <v>5</v>
      </c>
      <c r="AN55" s="61">
        <v>1</v>
      </c>
      <c r="AO55" s="61">
        <v>0</v>
      </c>
      <c r="AP55" s="61">
        <v>1</v>
      </c>
      <c r="AQ55" s="61">
        <v>0</v>
      </c>
      <c r="AR55" s="61">
        <v>2</v>
      </c>
      <c r="AS55" s="61">
        <v>0</v>
      </c>
      <c r="AT55" s="61">
        <v>11</v>
      </c>
      <c r="AU55" s="61">
        <v>3</v>
      </c>
      <c r="AV55" s="61">
        <v>0</v>
      </c>
      <c r="AW55" s="61">
        <v>1</v>
      </c>
      <c r="AX55" s="61">
        <v>176</v>
      </c>
      <c r="AZ55" s="67">
        <v>130.25</v>
      </c>
      <c r="BA55" s="70">
        <v>10191.963437500001</v>
      </c>
      <c r="BB55" s="68">
        <v>2</v>
      </c>
      <c r="BC55" s="69">
        <v>0.5</v>
      </c>
      <c r="BD55" s="67">
        <v>10</v>
      </c>
      <c r="BE55" s="68">
        <v>0</v>
      </c>
      <c r="BF55" s="67">
        <v>4</v>
      </c>
      <c r="BG55" s="68">
        <v>0</v>
      </c>
      <c r="BH55" s="67">
        <v>65</v>
      </c>
      <c r="BI55" s="68">
        <v>0</v>
      </c>
      <c r="BJ55" s="67">
        <v>97</v>
      </c>
      <c r="BK55" s="68">
        <v>0</v>
      </c>
      <c r="BL55" s="67">
        <v>0</v>
      </c>
      <c r="BM55" s="67">
        <v>0</v>
      </c>
      <c r="BN55" s="67">
        <v>0</v>
      </c>
      <c r="BO55" s="67">
        <v>0</v>
      </c>
      <c r="BP55" s="67">
        <v>0</v>
      </c>
      <c r="BQ55" s="67">
        <v>20</v>
      </c>
      <c r="BR55" s="67">
        <v>1</v>
      </c>
      <c r="BS55" s="67">
        <v>0</v>
      </c>
      <c r="BT55" s="67">
        <v>5</v>
      </c>
    </row>
    <row r="56" spans="1:72">
      <c r="A56" s="56">
        <v>73</v>
      </c>
      <c r="B56" s="57">
        <v>8.5391206999999998</v>
      </c>
      <c r="C56" s="58">
        <v>8.5171409000000011</v>
      </c>
      <c r="D56" s="59">
        <v>0.70199999999999996</v>
      </c>
      <c r="E56" s="60">
        <v>19.939393939393938</v>
      </c>
      <c r="F56" s="59">
        <v>20.887916086967998</v>
      </c>
      <c r="I56" s="61">
        <v>103.25</v>
      </c>
      <c r="J56" s="62">
        <v>9566.8999375000003</v>
      </c>
      <c r="K56" s="61">
        <v>2</v>
      </c>
      <c r="L56" s="63">
        <v>1</v>
      </c>
      <c r="M56" s="61">
        <v>0</v>
      </c>
      <c r="N56" s="61">
        <v>1</v>
      </c>
      <c r="O56" s="61">
        <v>0</v>
      </c>
      <c r="P56" s="61">
        <v>2</v>
      </c>
      <c r="Q56" s="61">
        <v>18</v>
      </c>
      <c r="R56" s="61">
        <v>0</v>
      </c>
      <c r="S56" s="61">
        <v>4</v>
      </c>
      <c r="T56" s="61">
        <v>14</v>
      </c>
      <c r="U56" s="61">
        <v>6</v>
      </c>
      <c r="V56" s="61">
        <v>24</v>
      </c>
      <c r="W56" s="61">
        <v>6</v>
      </c>
      <c r="X56" s="61">
        <v>5</v>
      </c>
      <c r="Y56" s="61">
        <v>28</v>
      </c>
      <c r="Z56" s="61">
        <v>0</v>
      </c>
      <c r="AA56" s="61">
        <v>0</v>
      </c>
      <c r="AB56" s="61">
        <v>0</v>
      </c>
      <c r="AC56" s="61">
        <v>75</v>
      </c>
      <c r="AD56" s="61">
        <v>3</v>
      </c>
      <c r="AE56" s="61">
        <v>0</v>
      </c>
      <c r="AF56" s="61">
        <v>6</v>
      </c>
      <c r="AG56" s="61">
        <v>7</v>
      </c>
      <c r="AH56" s="61">
        <v>3</v>
      </c>
      <c r="AI56" s="61">
        <v>3</v>
      </c>
      <c r="AJ56" s="61">
        <v>0</v>
      </c>
      <c r="AK56" s="61">
        <v>0</v>
      </c>
      <c r="AL56" s="61">
        <v>5</v>
      </c>
      <c r="AM56" s="61">
        <v>5</v>
      </c>
      <c r="AN56" s="61">
        <v>0</v>
      </c>
      <c r="AO56" s="61">
        <v>4</v>
      </c>
      <c r="AP56" s="61">
        <v>0</v>
      </c>
      <c r="AQ56" s="61">
        <v>0</v>
      </c>
      <c r="AR56" s="61">
        <v>9</v>
      </c>
      <c r="AS56" s="61">
        <v>0</v>
      </c>
      <c r="AT56" s="61">
        <v>26</v>
      </c>
      <c r="AU56" s="61">
        <v>6</v>
      </c>
      <c r="AV56" s="61">
        <v>0</v>
      </c>
      <c r="AW56" s="61">
        <v>1</v>
      </c>
      <c r="AX56" s="61">
        <v>261</v>
      </c>
      <c r="AZ56" s="67">
        <v>134.25</v>
      </c>
      <c r="BA56" s="70">
        <v>10259.641437499999</v>
      </c>
      <c r="BB56" s="68">
        <v>2</v>
      </c>
      <c r="BC56" s="69">
        <v>0.25</v>
      </c>
      <c r="BD56" s="67">
        <v>25</v>
      </c>
      <c r="BE56" s="68">
        <v>0</v>
      </c>
      <c r="BF56" s="67">
        <v>1</v>
      </c>
      <c r="BG56" s="68">
        <v>0</v>
      </c>
      <c r="BH56" s="67">
        <v>54</v>
      </c>
      <c r="BI56" s="68">
        <v>0</v>
      </c>
      <c r="BJ56" s="67">
        <v>65</v>
      </c>
      <c r="BK56" s="68">
        <v>0</v>
      </c>
      <c r="BL56" s="67">
        <v>0</v>
      </c>
      <c r="BM56" s="67">
        <v>0</v>
      </c>
      <c r="BN56" s="67">
        <v>0</v>
      </c>
      <c r="BO56" s="67">
        <v>0</v>
      </c>
      <c r="BP56" s="67">
        <v>0</v>
      </c>
      <c r="BQ56" s="67">
        <v>15</v>
      </c>
      <c r="BR56" s="52">
        <v>2</v>
      </c>
      <c r="BS56" s="67">
        <v>0</v>
      </c>
      <c r="BT56" s="67">
        <v>25</v>
      </c>
    </row>
    <row r="57" spans="1:72">
      <c r="A57" s="56">
        <v>74</v>
      </c>
      <c r="B57" s="57">
        <v>8.5792687999999995</v>
      </c>
      <c r="C57" s="58">
        <v>8.5576035999999984</v>
      </c>
      <c r="D57" s="59">
        <v>0.70599999999999996</v>
      </c>
      <c r="E57" s="60">
        <v>20.060606060606059</v>
      </c>
      <c r="F57" s="59">
        <v>20.975625620936</v>
      </c>
      <c r="I57" s="61">
        <v>104.25</v>
      </c>
      <c r="J57" s="62">
        <v>9595.2764375000006</v>
      </c>
      <c r="K57" s="61">
        <v>2</v>
      </c>
      <c r="L57" s="63">
        <v>1</v>
      </c>
      <c r="M57" s="61">
        <v>0</v>
      </c>
      <c r="N57" s="61">
        <v>0</v>
      </c>
      <c r="O57" s="61">
        <v>0</v>
      </c>
      <c r="P57" s="61">
        <v>0</v>
      </c>
      <c r="Q57" s="61">
        <v>0</v>
      </c>
      <c r="R57" s="61">
        <v>0</v>
      </c>
      <c r="S57" s="61">
        <v>1</v>
      </c>
      <c r="T57" s="61">
        <v>1</v>
      </c>
      <c r="U57" s="61">
        <v>0</v>
      </c>
      <c r="V57" s="61">
        <v>2</v>
      </c>
      <c r="W57" s="61">
        <v>0</v>
      </c>
      <c r="X57" s="61">
        <v>2</v>
      </c>
      <c r="Y57" s="61">
        <v>11</v>
      </c>
      <c r="Z57" s="61">
        <v>0</v>
      </c>
      <c r="AA57" s="61">
        <v>0</v>
      </c>
      <c r="AB57" s="61">
        <v>0</v>
      </c>
      <c r="AC57" s="61">
        <v>107</v>
      </c>
      <c r="AD57" s="61">
        <v>0</v>
      </c>
      <c r="AE57" s="61">
        <v>0</v>
      </c>
      <c r="AF57" s="61">
        <v>2</v>
      </c>
      <c r="AG57" s="61">
        <v>0</v>
      </c>
      <c r="AH57" s="61">
        <v>0</v>
      </c>
      <c r="AI57" s="61">
        <v>1</v>
      </c>
      <c r="AJ57" s="61">
        <v>0</v>
      </c>
      <c r="AK57" s="61">
        <v>0</v>
      </c>
      <c r="AL57" s="61">
        <v>1</v>
      </c>
      <c r="AM57" s="61">
        <v>4</v>
      </c>
      <c r="AN57" s="61">
        <v>0</v>
      </c>
      <c r="AO57" s="61">
        <v>0</v>
      </c>
      <c r="AP57" s="61">
        <v>0</v>
      </c>
      <c r="AQ57" s="61">
        <v>0</v>
      </c>
      <c r="AR57" s="61">
        <v>0</v>
      </c>
      <c r="AS57" s="61">
        <v>0</v>
      </c>
      <c r="AT57" s="61">
        <v>10</v>
      </c>
      <c r="AU57" s="61">
        <v>4</v>
      </c>
      <c r="AV57" s="61">
        <v>0</v>
      </c>
      <c r="AW57" s="61">
        <v>3</v>
      </c>
      <c r="AX57" s="61">
        <v>149</v>
      </c>
      <c r="AZ57" s="67">
        <v>136.25</v>
      </c>
      <c r="BA57" s="70">
        <v>10291.0684375</v>
      </c>
      <c r="BB57" s="68">
        <v>2</v>
      </c>
      <c r="BC57" s="69">
        <v>0.25</v>
      </c>
      <c r="BD57" s="67">
        <v>18</v>
      </c>
      <c r="BE57" s="52">
        <v>2</v>
      </c>
      <c r="BF57" s="67">
        <v>3</v>
      </c>
      <c r="BG57" s="68">
        <v>0</v>
      </c>
      <c r="BH57" s="67">
        <v>45</v>
      </c>
      <c r="BI57" s="67">
        <v>0</v>
      </c>
      <c r="BJ57" s="67">
        <v>57</v>
      </c>
      <c r="BK57" s="52">
        <v>1</v>
      </c>
      <c r="BL57" s="67">
        <v>0</v>
      </c>
      <c r="BM57" s="67">
        <v>0</v>
      </c>
      <c r="BN57" s="67">
        <v>0</v>
      </c>
      <c r="BO57" s="52">
        <v>1</v>
      </c>
      <c r="BP57" s="67">
        <v>0</v>
      </c>
      <c r="BQ57" s="67">
        <v>48</v>
      </c>
      <c r="BR57" s="52">
        <v>2</v>
      </c>
      <c r="BS57" s="67">
        <v>0</v>
      </c>
      <c r="BT57" s="67">
        <v>26</v>
      </c>
    </row>
    <row r="58" spans="1:72">
      <c r="A58" s="56">
        <v>75</v>
      </c>
      <c r="B58" s="57">
        <v>8.6190874999999991</v>
      </c>
      <c r="C58" s="58">
        <v>8.5976624999999984</v>
      </c>
      <c r="D58" s="59">
        <v>0.69599999999999995</v>
      </c>
      <c r="E58" s="60">
        <v>19.757575757575754</v>
      </c>
      <c r="F58" s="59">
        <v>20.756753389055994</v>
      </c>
      <c r="I58" s="61">
        <v>107.25</v>
      </c>
      <c r="J58" s="62">
        <v>9677.9939374999994</v>
      </c>
      <c r="K58" s="61">
        <v>2</v>
      </c>
      <c r="L58" s="63">
        <v>1</v>
      </c>
      <c r="M58" s="61">
        <v>0</v>
      </c>
      <c r="N58" s="61">
        <v>3</v>
      </c>
      <c r="O58" s="61">
        <v>0</v>
      </c>
      <c r="P58" s="61">
        <v>0</v>
      </c>
      <c r="Q58" s="61">
        <v>16</v>
      </c>
      <c r="R58" s="61">
        <v>0</v>
      </c>
      <c r="S58" s="61">
        <v>9</v>
      </c>
      <c r="T58" s="61">
        <v>22</v>
      </c>
      <c r="U58" s="61">
        <v>0</v>
      </c>
      <c r="V58" s="61">
        <v>17</v>
      </c>
      <c r="W58" s="61">
        <v>1</v>
      </c>
      <c r="X58" s="61">
        <v>5</v>
      </c>
      <c r="Y58" s="61">
        <v>81</v>
      </c>
      <c r="Z58" s="61">
        <v>0</v>
      </c>
      <c r="AA58" s="61">
        <v>0</v>
      </c>
      <c r="AB58" s="61">
        <v>0</v>
      </c>
      <c r="AC58" s="61">
        <v>122</v>
      </c>
      <c r="AD58" s="61">
        <v>5</v>
      </c>
      <c r="AE58" s="61">
        <v>0</v>
      </c>
      <c r="AF58" s="61">
        <v>2</v>
      </c>
      <c r="AG58" s="61">
        <v>2</v>
      </c>
      <c r="AH58" s="61">
        <v>1</v>
      </c>
      <c r="AI58" s="61">
        <v>8</v>
      </c>
      <c r="AJ58" s="61">
        <v>0</v>
      </c>
      <c r="AK58" s="61">
        <v>0</v>
      </c>
      <c r="AL58" s="61">
        <v>3</v>
      </c>
      <c r="AM58" s="61">
        <v>8</v>
      </c>
      <c r="AN58" s="61">
        <v>0</v>
      </c>
      <c r="AO58" s="61">
        <v>3</v>
      </c>
      <c r="AP58" s="61">
        <v>0</v>
      </c>
      <c r="AQ58" s="61">
        <v>0</v>
      </c>
      <c r="AR58" s="61">
        <v>6</v>
      </c>
      <c r="AS58" s="61">
        <v>0</v>
      </c>
      <c r="AT58" s="61">
        <v>38</v>
      </c>
      <c r="AU58" s="61">
        <v>9</v>
      </c>
      <c r="AV58" s="61">
        <v>0</v>
      </c>
      <c r="AW58" s="61">
        <v>3</v>
      </c>
      <c r="AX58" s="61">
        <v>364</v>
      </c>
      <c r="AZ58" s="68">
        <v>138.25</v>
      </c>
      <c r="BA58" s="70">
        <v>10320.887437500001</v>
      </c>
      <c r="BB58" s="68">
        <v>2</v>
      </c>
      <c r="BC58" s="69">
        <v>0.25</v>
      </c>
      <c r="BD58" s="67">
        <v>35</v>
      </c>
      <c r="BE58" s="52">
        <v>5</v>
      </c>
      <c r="BF58" s="67">
        <v>1</v>
      </c>
      <c r="BG58" s="68">
        <v>0</v>
      </c>
      <c r="BH58" s="67">
        <v>57</v>
      </c>
      <c r="BI58" s="67">
        <v>0</v>
      </c>
      <c r="BJ58" s="67">
        <v>52</v>
      </c>
      <c r="BK58" s="67">
        <v>0</v>
      </c>
      <c r="BL58" s="67">
        <v>0</v>
      </c>
      <c r="BM58" s="67">
        <v>0</v>
      </c>
      <c r="BN58" s="67">
        <v>0</v>
      </c>
      <c r="BO58" s="67">
        <v>0</v>
      </c>
      <c r="BP58" s="67">
        <v>0</v>
      </c>
      <c r="BQ58" s="67">
        <v>15</v>
      </c>
      <c r="BR58" s="52">
        <v>1</v>
      </c>
      <c r="BS58" s="67">
        <v>0</v>
      </c>
      <c r="BT58" s="67">
        <v>28</v>
      </c>
    </row>
    <row r="59" spans="1:72">
      <c r="A59" s="56">
        <v>76</v>
      </c>
      <c r="B59" s="57">
        <v>8.6585767999999987</v>
      </c>
      <c r="C59" s="58">
        <v>8.6373175999999994</v>
      </c>
      <c r="D59" s="59">
        <v>0.65700000000000003</v>
      </c>
      <c r="E59" s="60">
        <v>18.575757575757574</v>
      </c>
      <c r="F59" s="59">
        <v>19.913507277153002</v>
      </c>
      <c r="I59" s="61">
        <v>109.25</v>
      </c>
      <c r="J59" s="62">
        <v>9731.1289375000015</v>
      </c>
      <c r="K59" s="61">
        <v>2</v>
      </c>
      <c r="L59" s="63">
        <v>1</v>
      </c>
      <c r="M59" s="61">
        <v>0</v>
      </c>
      <c r="N59" s="61">
        <v>0</v>
      </c>
      <c r="O59" s="61">
        <v>0</v>
      </c>
      <c r="P59" s="61">
        <v>0</v>
      </c>
      <c r="Q59" s="61">
        <v>3</v>
      </c>
      <c r="R59" s="61">
        <v>0</v>
      </c>
      <c r="S59" s="61">
        <v>4</v>
      </c>
      <c r="T59" s="61">
        <v>4</v>
      </c>
      <c r="U59" s="61">
        <v>0</v>
      </c>
      <c r="V59" s="61">
        <v>3</v>
      </c>
      <c r="W59" s="61">
        <v>0</v>
      </c>
      <c r="X59" s="61">
        <v>4</v>
      </c>
      <c r="Y59" s="61">
        <v>88</v>
      </c>
      <c r="Z59" s="61">
        <v>0</v>
      </c>
      <c r="AA59" s="61">
        <v>0</v>
      </c>
      <c r="AB59" s="61">
        <v>0</v>
      </c>
      <c r="AC59" s="61">
        <v>134</v>
      </c>
      <c r="AD59" s="61">
        <v>1</v>
      </c>
      <c r="AE59" s="61">
        <v>0</v>
      </c>
      <c r="AF59" s="61">
        <v>2</v>
      </c>
      <c r="AG59" s="61">
        <v>2</v>
      </c>
      <c r="AH59" s="61">
        <v>0</v>
      </c>
      <c r="AI59" s="61">
        <v>5</v>
      </c>
      <c r="AJ59" s="61">
        <v>0</v>
      </c>
      <c r="AK59" s="61">
        <v>0</v>
      </c>
      <c r="AL59" s="61">
        <v>2</v>
      </c>
      <c r="AM59" s="61">
        <v>4</v>
      </c>
      <c r="AN59" s="61">
        <v>0</v>
      </c>
      <c r="AO59" s="61">
        <v>0</v>
      </c>
      <c r="AP59" s="61">
        <v>0</v>
      </c>
      <c r="AQ59" s="61">
        <v>1</v>
      </c>
      <c r="AR59" s="61">
        <v>0</v>
      </c>
      <c r="AS59" s="61">
        <v>0</v>
      </c>
      <c r="AT59" s="61">
        <v>47</v>
      </c>
      <c r="AU59" s="61">
        <v>8</v>
      </c>
      <c r="AV59" s="61">
        <v>0</v>
      </c>
      <c r="AW59" s="61">
        <v>9</v>
      </c>
      <c r="AX59" s="61">
        <v>321</v>
      </c>
    </row>
    <row r="60" spans="1:72">
      <c r="A60" s="56">
        <v>77</v>
      </c>
      <c r="B60" s="57">
        <v>8.6977367000000019</v>
      </c>
      <c r="C60" s="58">
        <v>8.6765688999999977</v>
      </c>
      <c r="D60" s="59">
        <v>0.66700000000000004</v>
      </c>
      <c r="E60" s="60">
        <v>18.878787878787879</v>
      </c>
      <c r="F60" s="59">
        <v>20.128473047122998</v>
      </c>
      <c r="I60" s="61">
        <v>110.25</v>
      </c>
      <c r="J60" s="62">
        <v>9757.0934374999997</v>
      </c>
      <c r="K60" s="61">
        <v>2</v>
      </c>
      <c r="L60" s="63">
        <v>1</v>
      </c>
      <c r="M60" s="61">
        <v>0</v>
      </c>
      <c r="N60" s="61">
        <v>6</v>
      </c>
      <c r="O60" s="61">
        <v>0</v>
      </c>
      <c r="P60" s="61">
        <v>0</v>
      </c>
      <c r="Q60" s="61">
        <v>36</v>
      </c>
      <c r="R60" s="61">
        <v>0</v>
      </c>
      <c r="S60" s="61">
        <v>26</v>
      </c>
      <c r="T60" s="61">
        <v>18</v>
      </c>
      <c r="U60" s="61">
        <v>0</v>
      </c>
      <c r="V60" s="61">
        <v>23</v>
      </c>
      <c r="W60" s="61">
        <v>17</v>
      </c>
      <c r="X60" s="61">
        <v>13</v>
      </c>
      <c r="Y60" s="61">
        <v>92</v>
      </c>
      <c r="Z60" s="61">
        <v>2</v>
      </c>
      <c r="AA60" s="61">
        <v>0</v>
      </c>
      <c r="AB60" s="61">
        <v>0</v>
      </c>
      <c r="AC60" s="61">
        <v>149</v>
      </c>
      <c r="AD60" s="61">
        <v>11</v>
      </c>
      <c r="AE60" s="61">
        <v>0</v>
      </c>
      <c r="AF60" s="61">
        <v>1</v>
      </c>
      <c r="AG60" s="61">
        <v>12</v>
      </c>
      <c r="AH60" s="61">
        <v>6</v>
      </c>
      <c r="AI60" s="61">
        <v>11</v>
      </c>
      <c r="AJ60" s="61">
        <v>2</v>
      </c>
      <c r="AK60" s="61">
        <v>2</v>
      </c>
      <c r="AL60" s="61">
        <v>6</v>
      </c>
      <c r="AM60" s="61">
        <v>14</v>
      </c>
      <c r="AN60" s="61">
        <v>0</v>
      </c>
      <c r="AO60" s="61">
        <v>1</v>
      </c>
      <c r="AP60" s="61">
        <v>3</v>
      </c>
      <c r="AQ60" s="61">
        <v>2</v>
      </c>
      <c r="AR60" s="61">
        <v>17</v>
      </c>
      <c r="AS60" s="61">
        <v>0</v>
      </c>
      <c r="AT60" s="61">
        <v>49</v>
      </c>
      <c r="AU60" s="61">
        <v>9</v>
      </c>
      <c r="AV60" s="61">
        <v>0</v>
      </c>
      <c r="AW60" s="61">
        <v>13</v>
      </c>
      <c r="AX60" s="61">
        <v>541</v>
      </c>
    </row>
    <row r="61" spans="1:72">
      <c r="A61" s="56">
        <v>78</v>
      </c>
      <c r="B61" s="57">
        <v>8.7365671999999996</v>
      </c>
      <c r="C61" s="58">
        <v>8.7154164000000005</v>
      </c>
      <c r="D61" s="59">
        <v>0.68300000000000005</v>
      </c>
      <c r="E61" s="60">
        <v>19.363636363636363</v>
      </c>
      <c r="F61" s="59">
        <v>20.474059917827002</v>
      </c>
      <c r="I61" s="61">
        <v>111.25</v>
      </c>
      <c r="J61" s="62">
        <v>9782.6559374999997</v>
      </c>
      <c r="K61" s="61">
        <v>2</v>
      </c>
      <c r="L61" s="63">
        <v>1</v>
      </c>
      <c r="M61" s="61">
        <v>0</v>
      </c>
      <c r="N61" s="61">
        <v>7</v>
      </c>
      <c r="O61" s="61">
        <v>5</v>
      </c>
      <c r="P61" s="61">
        <v>0</v>
      </c>
      <c r="Q61" s="61">
        <v>22</v>
      </c>
      <c r="R61" s="61">
        <v>0</v>
      </c>
      <c r="S61" s="61">
        <v>12</v>
      </c>
      <c r="T61" s="61">
        <v>12</v>
      </c>
      <c r="U61" s="61">
        <v>17</v>
      </c>
      <c r="V61" s="61">
        <v>34</v>
      </c>
      <c r="W61" s="61">
        <v>12</v>
      </c>
      <c r="X61" s="61">
        <v>15</v>
      </c>
      <c r="Y61" s="61">
        <v>112</v>
      </c>
      <c r="Z61" s="61">
        <v>0</v>
      </c>
      <c r="AA61" s="61">
        <v>0</v>
      </c>
      <c r="AB61" s="61">
        <v>0</v>
      </c>
      <c r="AC61" s="61">
        <v>167</v>
      </c>
      <c r="AD61" s="61">
        <v>14</v>
      </c>
      <c r="AE61" s="61">
        <v>0</v>
      </c>
      <c r="AF61" s="61">
        <v>5</v>
      </c>
      <c r="AG61" s="61">
        <v>15</v>
      </c>
      <c r="AH61" s="61">
        <v>3</v>
      </c>
      <c r="AI61" s="61">
        <v>18</v>
      </c>
      <c r="AJ61" s="61">
        <v>2</v>
      </c>
      <c r="AK61" s="61">
        <v>0</v>
      </c>
      <c r="AL61" s="61">
        <v>22</v>
      </c>
      <c r="AM61" s="61">
        <v>20</v>
      </c>
      <c r="AN61" s="61">
        <v>3</v>
      </c>
      <c r="AO61" s="61">
        <v>0</v>
      </c>
      <c r="AP61" s="61">
        <v>6</v>
      </c>
      <c r="AQ61" s="61">
        <v>0</v>
      </c>
      <c r="AR61" s="61">
        <v>17</v>
      </c>
      <c r="AS61" s="61">
        <v>0</v>
      </c>
      <c r="AT61" s="61">
        <v>79</v>
      </c>
      <c r="AU61" s="61">
        <v>10</v>
      </c>
      <c r="AV61" s="61">
        <v>0</v>
      </c>
      <c r="AW61" s="61">
        <v>14</v>
      </c>
      <c r="AX61" s="61">
        <v>643</v>
      </c>
    </row>
    <row r="62" spans="1:72">
      <c r="A62" s="56">
        <v>79</v>
      </c>
      <c r="B62" s="57">
        <v>8.7750682999999992</v>
      </c>
      <c r="C62" s="58">
        <v>8.7538601000000007</v>
      </c>
      <c r="D62" s="59">
        <v>0.69099999999999995</v>
      </c>
      <c r="E62" s="60">
        <v>19.606060606060602</v>
      </c>
      <c r="F62" s="59">
        <v>20.647795912090999</v>
      </c>
      <c r="I62" s="61">
        <v>112.25</v>
      </c>
      <c r="J62" s="62">
        <v>9807.8164374999997</v>
      </c>
      <c r="K62" s="61">
        <v>2</v>
      </c>
      <c r="L62" s="63">
        <v>1</v>
      </c>
      <c r="M62" s="61">
        <v>0</v>
      </c>
      <c r="N62" s="61">
        <v>0</v>
      </c>
      <c r="O62" s="61">
        <v>1</v>
      </c>
      <c r="P62" s="61">
        <v>0</v>
      </c>
      <c r="Q62" s="61">
        <v>16</v>
      </c>
      <c r="R62" s="61">
        <v>1</v>
      </c>
      <c r="S62" s="61">
        <v>19</v>
      </c>
      <c r="T62" s="61">
        <v>9</v>
      </c>
      <c r="U62" s="61">
        <v>3</v>
      </c>
      <c r="V62" s="61">
        <v>19</v>
      </c>
      <c r="W62" s="61">
        <v>4</v>
      </c>
      <c r="X62" s="61">
        <v>0</v>
      </c>
      <c r="Y62" s="61">
        <v>52</v>
      </c>
      <c r="Z62" s="61">
        <v>0</v>
      </c>
      <c r="AA62" s="61">
        <v>0</v>
      </c>
      <c r="AB62" s="61">
        <v>0</v>
      </c>
      <c r="AC62" s="61">
        <v>45</v>
      </c>
      <c r="AD62" s="61">
        <v>9</v>
      </c>
      <c r="AE62" s="61">
        <v>0</v>
      </c>
      <c r="AF62" s="61">
        <v>1</v>
      </c>
      <c r="AG62" s="61">
        <v>1</v>
      </c>
      <c r="AH62" s="61">
        <v>1</v>
      </c>
      <c r="AI62" s="61">
        <v>12</v>
      </c>
      <c r="AJ62" s="61">
        <v>0</v>
      </c>
      <c r="AK62" s="61">
        <v>1</v>
      </c>
      <c r="AL62" s="61">
        <v>4</v>
      </c>
      <c r="AM62" s="61">
        <v>10</v>
      </c>
      <c r="AN62" s="61">
        <v>1</v>
      </c>
      <c r="AO62" s="61">
        <v>0</v>
      </c>
      <c r="AP62" s="61">
        <v>1</v>
      </c>
      <c r="AQ62" s="61">
        <v>0</v>
      </c>
      <c r="AR62" s="61">
        <v>8</v>
      </c>
      <c r="AS62" s="61">
        <v>0</v>
      </c>
      <c r="AT62" s="61">
        <v>28</v>
      </c>
      <c r="AU62" s="61">
        <v>4</v>
      </c>
      <c r="AV62" s="61">
        <v>0</v>
      </c>
      <c r="AW62" s="61">
        <v>2</v>
      </c>
      <c r="AX62" s="61">
        <v>252</v>
      </c>
    </row>
    <row r="63" spans="1:72">
      <c r="A63" s="56">
        <v>80</v>
      </c>
      <c r="B63" s="57">
        <v>8.8132400000000004</v>
      </c>
      <c r="C63" s="58">
        <v>8.7919</v>
      </c>
      <c r="D63" s="59">
        <v>0.68</v>
      </c>
      <c r="E63" s="60">
        <v>19.272727272727273</v>
      </c>
      <c r="F63" s="59">
        <v>20.409083072000001</v>
      </c>
      <c r="I63" s="61">
        <v>114.25</v>
      </c>
      <c r="J63" s="62">
        <v>9856.9314375000013</v>
      </c>
      <c r="K63" s="61">
        <v>2</v>
      </c>
      <c r="L63" s="63">
        <v>1</v>
      </c>
      <c r="M63" s="61">
        <v>0</v>
      </c>
      <c r="N63" s="61">
        <v>4</v>
      </c>
      <c r="O63" s="61">
        <v>1</v>
      </c>
      <c r="P63" s="61">
        <v>0</v>
      </c>
      <c r="Q63" s="61">
        <v>10</v>
      </c>
      <c r="R63" s="61">
        <v>0</v>
      </c>
      <c r="S63" s="61">
        <v>15</v>
      </c>
      <c r="T63" s="61">
        <v>9</v>
      </c>
      <c r="U63" s="61">
        <v>6</v>
      </c>
      <c r="V63" s="61">
        <v>18</v>
      </c>
      <c r="W63" s="61">
        <v>14</v>
      </c>
      <c r="X63" s="61">
        <v>13</v>
      </c>
      <c r="Y63" s="61">
        <v>50</v>
      </c>
      <c r="Z63" s="61">
        <v>2</v>
      </c>
      <c r="AA63" s="61">
        <v>0</v>
      </c>
      <c r="AB63" s="61">
        <v>0</v>
      </c>
      <c r="AC63" s="61">
        <v>14</v>
      </c>
      <c r="AD63" s="61">
        <v>12</v>
      </c>
      <c r="AE63" s="61">
        <v>0</v>
      </c>
      <c r="AF63" s="61">
        <v>7</v>
      </c>
      <c r="AG63" s="61">
        <v>2</v>
      </c>
      <c r="AH63" s="61">
        <v>2</v>
      </c>
      <c r="AI63" s="61">
        <v>6</v>
      </c>
      <c r="AJ63" s="61">
        <v>0</v>
      </c>
      <c r="AK63" s="61">
        <v>2</v>
      </c>
      <c r="AL63" s="61">
        <v>14</v>
      </c>
      <c r="AM63" s="61">
        <v>5</v>
      </c>
      <c r="AN63" s="61">
        <v>3</v>
      </c>
      <c r="AO63" s="61">
        <v>0</v>
      </c>
      <c r="AP63" s="61">
        <v>0</v>
      </c>
      <c r="AQ63" s="61">
        <v>0</v>
      </c>
      <c r="AR63" s="61">
        <v>22</v>
      </c>
      <c r="AS63" s="61">
        <v>0</v>
      </c>
      <c r="AT63" s="61">
        <v>22</v>
      </c>
      <c r="AU63" s="61">
        <v>0</v>
      </c>
      <c r="AV63" s="61">
        <v>0</v>
      </c>
      <c r="AW63" s="61">
        <v>13</v>
      </c>
      <c r="AX63" s="61">
        <v>266</v>
      </c>
    </row>
    <row r="64" spans="1:72">
      <c r="A64" s="56">
        <v>81</v>
      </c>
      <c r="B64" s="57">
        <v>8.8510822999999998</v>
      </c>
      <c r="C64" s="58">
        <v>8.8295360999999986</v>
      </c>
      <c r="D64" s="59">
        <v>0.69199999999999995</v>
      </c>
      <c r="E64" s="60">
        <v>19.636363636363633</v>
      </c>
      <c r="F64" s="59">
        <v>20.669563466047997</v>
      </c>
      <c r="I64" s="61">
        <v>115.25</v>
      </c>
      <c r="J64" s="62">
        <v>9880.8859375000011</v>
      </c>
      <c r="K64" s="61">
        <v>2</v>
      </c>
      <c r="L64" s="63">
        <v>1</v>
      </c>
      <c r="M64" s="61">
        <v>0</v>
      </c>
      <c r="N64" s="61">
        <v>18</v>
      </c>
      <c r="O64" s="61">
        <v>2</v>
      </c>
      <c r="P64" s="61">
        <v>0</v>
      </c>
      <c r="Q64" s="61">
        <v>33</v>
      </c>
      <c r="R64" s="61">
        <v>0</v>
      </c>
      <c r="S64" s="61">
        <v>14</v>
      </c>
      <c r="T64" s="61">
        <v>11</v>
      </c>
      <c r="U64" s="61">
        <v>6</v>
      </c>
      <c r="V64" s="61">
        <v>33</v>
      </c>
      <c r="W64" s="61">
        <v>22</v>
      </c>
      <c r="X64" s="61">
        <v>19</v>
      </c>
      <c r="Y64" s="61">
        <v>66</v>
      </c>
      <c r="Z64" s="61">
        <v>0</v>
      </c>
      <c r="AA64" s="61">
        <v>0</v>
      </c>
      <c r="AB64" s="61">
        <v>0</v>
      </c>
      <c r="AC64" s="61">
        <v>31</v>
      </c>
      <c r="AD64" s="61">
        <v>9</v>
      </c>
      <c r="AE64" s="61">
        <v>0</v>
      </c>
      <c r="AF64" s="61">
        <v>6</v>
      </c>
      <c r="AG64" s="61">
        <v>9</v>
      </c>
      <c r="AH64" s="61">
        <v>1</v>
      </c>
      <c r="AI64" s="61">
        <v>5</v>
      </c>
      <c r="AJ64" s="61">
        <v>0</v>
      </c>
      <c r="AK64" s="61">
        <v>2</v>
      </c>
      <c r="AL64" s="61">
        <v>15</v>
      </c>
      <c r="AM64" s="61">
        <v>4</v>
      </c>
      <c r="AN64" s="61">
        <v>5</v>
      </c>
      <c r="AO64" s="61">
        <v>1</v>
      </c>
      <c r="AP64" s="61">
        <v>4</v>
      </c>
      <c r="AQ64" s="61">
        <v>0</v>
      </c>
      <c r="AR64" s="61">
        <v>18</v>
      </c>
      <c r="AS64" s="61">
        <v>2</v>
      </c>
      <c r="AT64" s="61">
        <v>36</v>
      </c>
      <c r="AU64" s="61">
        <v>9</v>
      </c>
      <c r="AV64" s="61">
        <v>0</v>
      </c>
      <c r="AW64" s="61">
        <v>26</v>
      </c>
      <c r="AX64" s="61">
        <v>407</v>
      </c>
    </row>
    <row r="65" spans="1:50">
      <c r="A65" s="56">
        <v>82</v>
      </c>
      <c r="B65" s="57">
        <v>8.8885951999999993</v>
      </c>
      <c r="C65" s="58">
        <v>8.8667683999999998</v>
      </c>
      <c r="D65" s="59">
        <v>0.69699999999999995</v>
      </c>
      <c r="E65" s="60">
        <v>19.787878787878785</v>
      </c>
      <c r="F65" s="59">
        <v>20.778581646233</v>
      </c>
      <c r="I65" s="61">
        <v>116.25</v>
      </c>
      <c r="J65" s="62">
        <v>9904.4384375000009</v>
      </c>
      <c r="K65" s="61">
        <v>2</v>
      </c>
      <c r="L65" s="63">
        <v>1</v>
      </c>
      <c r="M65" s="61">
        <v>0</v>
      </c>
      <c r="N65" s="61">
        <v>8</v>
      </c>
      <c r="O65" s="61">
        <v>0</v>
      </c>
      <c r="P65" s="61">
        <v>0</v>
      </c>
      <c r="Q65" s="61">
        <v>15</v>
      </c>
      <c r="R65" s="61">
        <v>0</v>
      </c>
      <c r="S65" s="61">
        <v>12</v>
      </c>
      <c r="T65" s="61">
        <v>6</v>
      </c>
      <c r="U65" s="61">
        <v>3</v>
      </c>
      <c r="V65" s="61">
        <v>11</v>
      </c>
      <c r="W65" s="61">
        <v>10</v>
      </c>
      <c r="X65" s="61">
        <v>6</v>
      </c>
      <c r="Y65" s="61">
        <v>43</v>
      </c>
      <c r="Z65" s="61">
        <v>0</v>
      </c>
      <c r="AA65" s="61">
        <v>0</v>
      </c>
      <c r="AB65" s="61">
        <v>0</v>
      </c>
      <c r="AC65" s="61">
        <v>15</v>
      </c>
      <c r="AD65" s="61">
        <v>10</v>
      </c>
      <c r="AE65" s="61">
        <v>0</v>
      </c>
      <c r="AF65" s="61">
        <v>4</v>
      </c>
      <c r="AG65" s="61">
        <v>5</v>
      </c>
      <c r="AH65" s="61">
        <v>2</v>
      </c>
      <c r="AI65" s="61">
        <v>10</v>
      </c>
      <c r="AJ65" s="61">
        <v>0</v>
      </c>
      <c r="AK65" s="61">
        <v>1</v>
      </c>
      <c r="AL65" s="61">
        <v>11</v>
      </c>
      <c r="AM65" s="61">
        <v>8</v>
      </c>
      <c r="AN65" s="61">
        <v>0</v>
      </c>
      <c r="AO65" s="61">
        <v>1</v>
      </c>
      <c r="AP65" s="61">
        <v>2</v>
      </c>
      <c r="AQ65" s="61">
        <v>0</v>
      </c>
      <c r="AR65" s="61">
        <v>11</v>
      </c>
      <c r="AS65" s="61">
        <v>0</v>
      </c>
      <c r="AT65" s="61">
        <v>31</v>
      </c>
      <c r="AU65" s="61">
        <v>5</v>
      </c>
      <c r="AV65" s="61">
        <v>0</v>
      </c>
      <c r="AW65" s="61">
        <v>6</v>
      </c>
      <c r="AX65" s="61">
        <v>236</v>
      </c>
    </row>
    <row r="66" spans="1:50">
      <c r="A66" s="56">
        <v>83</v>
      </c>
      <c r="B66" s="57">
        <v>8.9257786999999986</v>
      </c>
      <c r="C66" s="58">
        <v>8.9035969000000001</v>
      </c>
      <c r="D66" s="59">
        <v>0.71</v>
      </c>
      <c r="E66" s="60">
        <v>20.18181818181818</v>
      </c>
      <c r="F66" s="59">
        <v>21.063562030999996</v>
      </c>
      <c r="I66" s="61">
        <v>117.25</v>
      </c>
      <c r="J66" s="62">
        <v>9927.5889375000006</v>
      </c>
      <c r="K66" s="61">
        <v>2</v>
      </c>
      <c r="L66" s="63">
        <v>1</v>
      </c>
      <c r="M66" s="61">
        <v>1</v>
      </c>
      <c r="N66" s="61">
        <v>5</v>
      </c>
      <c r="O66" s="61">
        <v>1</v>
      </c>
      <c r="P66" s="61">
        <v>0</v>
      </c>
      <c r="Q66" s="61">
        <v>12</v>
      </c>
      <c r="R66" s="61">
        <v>0</v>
      </c>
      <c r="S66" s="61">
        <v>17</v>
      </c>
      <c r="T66" s="61">
        <v>13</v>
      </c>
      <c r="U66" s="61">
        <v>4</v>
      </c>
      <c r="V66" s="61">
        <v>13</v>
      </c>
      <c r="W66" s="61">
        <v>11</v>
      </c>
      <c r="X66" s="61">
        <v>10</v>
      </c>
      <c r="Y66" s="61">
        <v>42</v>
      </c>
      <c r="Z66" s="61">
        <v>0</v>
      </c>
      <c r="AA66" s="61">
        <v>0</v>
      </c>
      <c r="AB66" s="61">
        <v>0</v>
      </c>
      <c r="AC66" s="61">
        <v>14</v>
      </c>
      <c r="AD66" s="61">
        <v>2</v>
      </c>
      <c r="AE66" s="61">
        <v>0</v>
      </c>
      <c r="AF66" s="61">
        <v>3</v>
      </c>
      <c r="AG66" s="61">
        <v>3</v>
      </c>
      <c r="AH66" s="61">
        <v>4</v>
      </c>
      <c r="AI66" s="61">
        <v>11</v>
      </c>
      <c r="AJ66" s="61">
        <v>1</v>
      </c>
      <c r="AK66" s="61">
        <v>1</v>
      </c>
      <c r="AL66" s="61">
        <v>9</v>
      </c>
      <c r="AM66" s="61">
        <v>9</v>
      </c>
      <c r="AN66" s="61">
        <v>5</v>
      </c>
      <c r="AO66" s="61">
        <v>0</v>
      </c>
      <c r="AP66" s="61">
        <v>0</v>
      </c>
      <c r="AQ66" s="61">
        <v>0</v>
      </c>
      <c r="AR66" s="61">
        <v>11</v>
      </c>
      <c r="AS66" s="61">
        <v>2</v>
      </c>
      <c r="AT66" s="61">
        <v>39</v>
      </c>
      <c r="AU66" s="61">
        <v>3</v>
      </c>
      <c r="AV66" s="61">
        <v>0</v>
      </c>
      <c r="AW66" s="61">
        <v>12</v>
      </c>
      <c r="AX66" s="61">
        <v>258</v>
      </c>
    </row>
    <row r="67" spans="1:50">
      <c r="A67" s="56">
        <v>84</v>
      </c>
      <c r="B67" s="57">
        <v>8.9626327999999997</v>
      </c>
      <c r="C67" s="58">
        <v>8.9400215999999997</v>
      </c>
      <c r="D67" s="59" t="s">
        <v>47</v>
      </c>
      <c r="E67" s="60"/>
      <c r="F67" s="59"/>
      <c r="I67" s="61">
        <v>118.25</v>
      </c>
      <c r="J67" s="62">
        <v>9950.3374375000003</v>
      </c>
      <c r="K67" s="61">
        <v>2</v>
      </c>
      <c r="L67" s="63">
        <v>1</v>
      </c>
      <c r="M67" s="61">
        <v>0</v>
      </c>
      <c r="N67" s="61">
        <v>0</v>
      </c>
      <c r="O67" s="61">
        <v>0</v>
      </c>
      <c r="P67" s="61">
        <v>0</v>
      </c>
      <c r="Q67" s="61">
        <v>13</v>
      </c>
      <c r="R67" s="61">
        <v>0</v>
      </c>
      <c r="S67" s="61">
        <v>8</v>
      </c>
      <c r="T67" s="61">
        <v>10</v>
      </c>
      <c r="U67" s="61">
        <v>2</v>
      </c>
      <c r="V67" s="61">
        <v>22</v>
      </c>
      <c r="W67" s="61">
        <v>12</v>
      </c>
      <c r="X67" s="61">
        <v>12</v>
      </c>
      <c r="Y67" s="61">
        <v>57</v>
      </c>
      <c r="Z67" s="61">
        <v>1</v>
      </c>
      <c r="AA67" s="61">
        <v>0</v>
      </c>
      <c r="AB67" s="61">
        <v>0</v>
      </c>
      <c r="AC67" s="61">
        <v>25</v>
      </c>
      <c r="AD67" s="61">
        <v>2</v>
      </c>
      <c r="AE67" s="61">
        <v>0</v>
      </c>
      <c r="AF67" s="61">
        <v>5</v>
      </c>
      <c r="AG67" s="61">
        <v>7</v>
      </c>
      <c r="AH67" s="61">
        <v>4</v>
      </c>
      <c r="AI67" s="61">
        <v>5</v>
      </c>
      <c r="AJ67" s="61">
        <v>0</v>
      </c>
      <c r="AK67" s="61">
        <v>3</v>
      </c>
      <c r="AL67" s="61">
        <v>9</v>
      </c>
      <c r="AM67" s="61">
        <v>6</v>
      </c>
      <c r="AN67" s="61">
        <v>0</v>
      </c>
      <c r="AO67" s="61">
        <v>1</v>
      </c>
      <c r="AP67" s="61">
        <v>5</v>
      </c>
      <c r="AQ67" s="61">
        <v>0</v>
      </c>
      <c r="AR67" s="61">
        <v>20</v>
      </c>
      <c r="AS67" s="61">
        <v>0</v>
      </c>
      <c r="AT67" s="61">
        <v>32</v>
      </c>
      <c r="AU67" s="61">
        <v>0</v>
      </c>
      <c r="AV67" s="61">
        <v>0</v>
      </c>
      <c r="AW67" s="61">
        <v>2</v>
      </c>
      <c r="AX67" s="61">
        <v>263</v>
      </c>
    </row>
    <row r="68" spans="1:50">
      <c r="A68" s="56">
        <v>85</v>
      </c>
      <c r="B68" s="57">
        <v>8.999157499999999</v>
      </c>
      <c r="C68" s="58">
        <v>8.9760425000000001</v>
      </c>
      <c r="D68" s="59">
        <v>0.69</v>
      </c>
      <c r="E68" s="60">
        <v>19.575757575757571</v>
      </c>
      <c r="F68" s="59">
        <v>20.626039988999995</v>
      </c>
      <c r="I68" s="61">
        <v>121.25</v>
      </c>
      <c r="J68" s="62">
        <v>10016.170937499999</v>
      </c>
      <c r="K68" s="61">
        <v>2</v>
      </c>
      <c r="L68" s="63">
        <v>1</v>
      </c>
      <c r="M68" s="61">
        <v>2</v>
      </c>
      <c r="N68" s="61">
        <v>10</v>
      </c>
      <c r="O68" s="61">
        <v>0</v>
      </c>
      <c r="P68" s="61">
        <v>0</v>
      </c>
      <c r="Q68" s="61">
        <v>26</v>
      </c>
      <c r="R68" s="61">
        <v>0</v>
      </c>
      <c r="S68" s="61">
        <v>34</v>
      </c>
      <c r="T68" s="61">
        <v>6</v>
      </c>
      <c r="U68" s="61">
        <v>0</v>
      </c>
      <c r="V68" s="61">
        <v>18</v>
      </c>
      <c r="W68" s="61">
        <v>40</v>
      </c>
      <c r="X68" s="61">
        <v>6</v>
      </c>
      <c r="Y68" s="61">
        <v>50</v>
      </c>
      <c r="Z68" s="61">
        <v>0</v>
      </c>
      <c r="AA68" s="61">
        <v>2</v>
      </c>
      <c r="AB68" s="61">
        <v>0</v>
      </c>
      <c r="AC68" s="61">
        <v>6</v>
      </c>
      <c r="AD68" s="61">
        <v>24</v>
      </c>
      <c r="AE68" s="61">
        <v>0</v>
      </c>
      <c r="AF68" s="61">
        <v>2</v>
      </c>
      <c r="AG68" s="61">
        <v>4</v>
      </c>
      <c r="AH68" s="61">
        <v>14</v>
      </c>
      <c r="AI68" s="61">
        <v>18</v>
      </c>
      <c r="AJ68" s="61">
        <v>0</v>
      </c>
      <c r="AK68" s="61">
        <v>24</v>
      </c>
      <c r="AL68" s="61">
        <v>22</v>
      </c>
      <c r="AM68" s="61">
        <v>12</v>
      </c>
      <c r="AN68" s="61">
        <v>2</v>
      </c>
      <c r="AO68" s="61">
        <v>0</v>
      </c>
      <c r="AP68" s="61">
        <v>0</v>
      </c>
      <c r="AQ68" s="61">
        <v>0</v>
      </c>
      <c r="AR68" s="61">
        <v>30</v>
      </c>
      <c r="AS68" s="61">
        <v>2</v>
      </c>
      <c r="AT68" s="61">
        <v>46</v>
      </c>
      <c r="AU68" s="61">
        <v>2</v>
      </c>
      <c r="AV68" s="61">
        <v>0</v>
      </c>
      <c r="AW68" s="61">
        <v>28</v>
      </c>
      <c r="AX68" s="61">
        <v>430</v>
      </c>
    </row>
    <row r="69" spans="1:50">
      <c r="A69" s="56">
        <v>86</v>
      </c>
      <c r="B69" s="57">
        <v>9.0353528000000001</v>
      </c>
      <c r="C69" s="58">
        <v>9.0116595999999998</v>
      </c>
      <c r="D69" s="59">
        <v>0.69299999999999995</v>
      </c>
      <c r="E69" s="60">
        <v>19.666666666666664</v>
      </c>
      <c r="F69" s="59">
        <v>20.691342820797001</v>
      </c>
      <c r="I69" s="61">
        <v>128.25</v>
      </c>
      <c r="J69" s="62">
        <v>10155.712437500002</v>
      </c>
      <c r="K69" s="61">
        <v>2</v>
      </c>
      <c r="L69" s="63">
        <v>1</v>
      </c>
      <c r="M69" s="61">
        <v>0</v>
      </c>
      <c r="N69" s="61">
        <v>0</v>
      </c>
      <c r="O69" s="61">
        <v>0</v>
      </c>
      <c r="P69" s="61">
        <v>0</v>
      </c>
      <c r="Q69" s="61">
        <v>30</v>
      </c>
      <c r="R69" s="61">
        <v>0</v>
      </c>
      <c r="S69" s="61">
        <v>70</v>
      </c>
      <c r="T69" s="61">
        <v>34</v>
      </c>
      <c r="U69" s="61">
        <v>0</v>
      </c>
      <c r="V69" s="61">
        <v>38</v>
      </c>
      <c r="W69" s="61">
        <v>4</v>
      </c>
      <c r="X69" s="61">
        <v>0</v>
      </c>
      <c r="Y69" s="61">
        <v>8</v>
      </c>
      <c r="Z69" s="61">
        <v>0</v>
      </c>
      <c r="AA69" s="61">
        <v>0</v>
      </c>
      <c r="AB69" s="61">
        <v>0</v>
      </c>
      <c r="AC69" s="61">
        <v>0</v>
      </c>
      <c r="AD69" s="61">
        <v>34</v>
      </c>
      <c r="AE69" s="61">
        <v>0</v>
      </c>
      <c r="AF69" s="61">
        <v>8</v>
      </c>
      <c r="AG69" s="61">
        <v>0</v>
      </c>
      <c r="AH69" s="61">
        <v>14</v>
      </c>
      <c r="AI69" s="61">
        <v>34</v>
      </c>
      <c r="AJ69" s="61">
        <v>0</v>
      </c>
      <c r="AK69" s="61">
        <v>2</v>
      </c>
      <c r="AL69" s="61">
        <v>30</v>
      </c>
      <c r="AM69" s="61">
        <v>20</v>
      </c>
      <c r="AN69" s="61">
        <v>0</v>
      </c>
      <c r="AO69" s="61">
        <v>0</v>
      </c>
      <c r="AP69" s="61">
        <v>2</v>
      </c>
      <c r="AQ69" s="61">
        <v>0</v>
      </c>
      <c r="AR69" s="61">
        <v>64</v>
      </c>
      <c r="AS69" s="61">
        <v>0</v>
      </c>
      <c r="AT69" s="61">
        <v>128</v>
      </c>
      <c r="AU69" s="61">
        <v>4</v>
      </c>
      <c r="AV69" s="61">
        <v>0</v>
      </c>
      <c r="AW69" s="61">
        <v>4</v>
      </c>
      <c r="AX69" s="61">
        <v>528</v>
      </c>
    </row>
    <row r="70" spans="1:50">
      <c r="A70" s="56">
        <v>87</v>
      </c>
      <c r="B70" s="57">
        <v>9.0712186999999993</v>
      </c>
      <c r="C70" s="58">
        <v>9.0468728999999986</v>
      </c>
      <c r="D70" s="59">
        <v>0.68700000000000006</v>
      </c>
      <c r="E70" s="60">
        <v>19.484848484848484</v>
      </c>
      <c r="F70" s="59">
        <v>20.560840305663</v>
      </c>
      <c r="I70" s="61">
        <v>129.25</v>
      </c>
      <c r="J70" s="62">
        <v>10174.0389375</v>
      </c>
      <c r="K70" s="61">
        <v>2</v>
      </c>
      <c r="L70" s="63">
        <v>0.5</v>
      </c>
      <c r="M70" s="61">
        <v>0</v>
      </c>
      <c r="N70" s="61">
        <v>16</v>
      </c>
      <c r="O70" s="61">
        <v>0</v>
      </c>
      <c r="P70" s="61">
        <v>0</v>
      </c>
      <c r="Q70" s="61">
        <v>26</v>
      </c>
      <c r="R70" s="61">
        <v>0</v>
      </c>
      <c r="S70" s="61">
        <v>54</v>
      </c>
      <c r="T70" s="61">
        <v>22</v>
      </c>
      <c r="U70" s="61">
        <v>2</v>
      </c>
      <c r="V70" s="61">
        <v>32</v>
      </c>
      <c r="W70" s="61">
        <v>40</v>
      </c>
      <c r="X70" s="61">
        <v>0</v>
      </c>
      <c r="Y70" s="61">
        <v>6</v>
      </c>
      <c r="Z70" s="61">
        <v>0</v>
      </c>
      <c r="AA70" s="61">
        <v>4</v>
      </c>
      <c r="AB70" s="61">
        <v>0</v>
      </c>
      <c r="AC70" s="61">
        <v>2</v>
      </c>
      <c r="AD70" s="61">
        <v>34</v>
      </c>
      <c r="AE70" s="61">
        <v>0</v>
      </c>
      <c r="AF70" s="61">
        <v>12</v>
      </c>
      <c r="AG70" s="61">
        <v>6</v>
      </c>
      <c r="AH70" s="61">
        <v>2</v>
      </c>
      <c r="AI70" s="61">
        <v>38</v>
      </c>
      <c r="AJ70" s="61">
        <v>2</v>
      </c>
      <c r="AK70" s="61">
        <v>14</v>
      </c>
      <c r="AL70" s="61">
        <v>42</v>
      </c>
      <c r="AM70" s="61">
        <v>20</v>
      </c>
      <c r="AN70" s="61">
        <v>0</v>
      </c>
      <c r="AO70" s="61">
        <v>0</v>
      </c>
      <c r="AP70" s="61">
        <v>0</v>
      </c>
      <c r="AQ70" s="61">
        <v>0</v>
      </c>
      <c r="AR70" s="61">
        <v>58</v>
      </c>
      <c r="AS70" s="61">
        <v>0</v>
      </c>
      <c r="AT70" s="61">
        <v>88</v>
      </c>
      <c r="AU70" s="61">
        <v>14</v>
      </c>
      <c r="AV70" s="61">
        <v>0</v>
      </c>
      <c r="AW70" s="61">
        <v>28</v>
      </c>
      <c r="AX70" s="61">
        <v>562</v>
      </c>
    </row>
    <row r="71" spans="1:50">
      <c r="A71" s="56">
        <v>88</v>
      </c>
      <c r="B71" s="57">
        <v>9.1067552000000003</v>
      </c>
      <c r="C71" s="58">
        <v>9.0816823999999983</v>
      </c>
      <c r="D71" s="59">
        <v>0.67100000000000004</v>
      </c>
      <c r="E71" s="60">
        <v>19</v>
      </c>
      <c r="F71" s="59">
        <v>20.214661313231005</v>
      </c>
      <c r="I71" s="61">
        <v>132.25</v>
      </c>
      <c r="J71" s="62">
        <v>10226.606437500001</v>
      </c>
      <c r="K71" s="61">
        <v>2</v>
      </c>
      <c r="L71" s="63">
        <v>0.25</v>
      </c>
      <c r="M71" s="61">
        <v>0</v>
      </c>
      <c r="N71" s="61">
        <v>2</v>
      </c>
      <c r="O71" s="61">
        <v>2</v>
      </c>
      <c r="P71" s="61">
        <v>0</v>
      </c>
      <c r="Q71" s="61">
        <v>26</v>
      </c>
      <c r="R71" s="61">
        <v>0</v>
      </c>
      <c r="S71" s="61">
        <v>28</v>
      </c>
      <c r="T71" s="61">
        <v>14</v>
      </c>
      <c r="U71" s="61">
        <v>2</v>
      </c>
      <c r="V71" s="61">
        <v>14</v>
      </c>
      <c r="W71" s="61">
        <v>32</v>
      </c>
      <c r="X71" s="61">
        <v>0</v>
      </c>
      <c r="Y71" s="61">
        <v>0</v>
      </c>
      <c r="Z71" s="61">
        <v>0</v>
      </c>
      <c r="AA71" s="61">
        <v>0</v>
      </c>
      <c r="AB71" s="61">
        <v>0</v>
      </c>
      <c r="AC71" s="61">
        <v>0</v>
      </c>
      <c r="AD71" s="61">
        <v>16</v>
      </c>
      <c r="AE71" s="61">
        <v>0</v>
      </c>
      <c r="AF71" s="61">
        <v>16</v>
      </c>
      <c r="AG71" s="61">
        <v>4</v>
      </c>
      <c r="AH71" s="61">
        <v>12</v>
      </c>
      <c r="AI71" s="61">
        <v>22</v>
      </c>
      <c r="AJ71" s="61">
        <v>0</v>
      </c>
      <c r="AK71" s="61">
        <v>8</v>
      </c>
      <c r="AL71" s="61">
        <v>30</v>
      </c>
      <c r="AM71" s="61">
        <v>14</v>
      </c>
      <c r="AN71" s="61">
        <v>0</v>
      </c>
      <c r="AO71" s="61">
        <v>0</v>
      </c>
      <c r="AP71" s="61">
        <v>0</v>
      </c>
      <c r="AQ71" s="61">
        <v>0</v>
      </c>
      <c r="AR71" s="61">
        <v>36</v>
      </c>
      <c r="AS71" s="61">
        <v>4</v>
      </c>
      <c r="AT71" s="61">
        <v>74</v>
      </c>
      <c r="AU71" s="61">
        <v>2</v>
      </c>
      <c r="AV71" s="61">
        <v>0</v>
      </c>
      <c r="AW71" s="61">
        <v>16</v>
      </c>
      <c r="AX71" s="61">
        <v>374</v>
      </c>
    </row>
    <row r="72" spans="1:50">
      <c r="A72" s="56">
        <v>89</v>
      </c>
      <c r="B72" s="57">
        <v>9.1419622999999994</v>
      </c>
      <c r="C72" s="58">
        <v>9.1160881000000007</v>
      </c>
      <c r="D72" s="59">
        <v>0.67800000000000005</v>
      </c>
      <c r="E72" s="60">
        <v>19.212121212121211</v>
      </c>
      <c r="F72" s="59">
        <v>20.365814266392</v>
      </c>
      <c r="I72" s="61">
        <v>134.25</v>
      </c>
      <c r="J72" s="62">
        <v>10259.641437499999</v>
      </c>
      <c r="K72" s="61">
        <v>2</v>
      </c>
      <c r="L72" s="63">
        <v>0.25</v>
      </c>
      <c r="M72" s="61">
        <v>0</v>
      </c>
      <c r="N72" s="61">
        <v>0</v>
      </c>
      <c r="O72" s="61">
        <v>0</v>
      </c>
      <c r="P72" s="61">
        <v>0</v>
      </c>
      <c r="Q72" s="61">
        <v>5</v>
      </c>
      <c r="R72" s="61">
        <v>0</v>
      </c>
      <c r="S72" s="61">
        <v>42</v>
      </c>
      <c r="T72" s="61">
        <v>10</v>
      </c>
      <c r="U72" s="61">
        <v>0</v>
      </c>
      <c r="V72" s="61">
        <v>5</v>
      </c>
      <c r="W72" s="61">
        <v>12</v>
      </c>
      <c r="X72" s="61">
        <v>0</v>
      </c>
      <c r="Y72" s="61">
        <v>0</v>
      </c>
      <c r="Z72" s="61">
        <v>2</v>
      </c>
      <c r="AA72" s="61">
        <v>0</v>
      </c>
      <c r="AB72" s="61">
        <v>0</v>
      </c>
      <c r="AC72" s="61">
        <v>2</v>
      </c>
      <c r="AD72" s="61">
        <v>5</v>
      </c>
      <c r="AE72" s="61">
        <v>0</v>
      </c>
      <c r="AF72" s="61">
        <v>12</v>
      </c>
      <c r="AG72" s="61">
        <v>0</v>
      </c>
      <c r="AH72" s="61">
        <v>7</v>
      </c>
      <c r="AI72" s="61">
        <v>36</v>
      </c>
      <c r="AJ72" s="61">
        <v>0</v>
      </c>
      <c r="AK72" s="61">
        <v>10</v>
      </c>
      <c r="AL72" s="61">
        <v>30</v>
      </c>
      <c r="AM72" s="61">
        <v>5</v>
      </c>
      <c r="AN72" s="61">
        <v>0</v>
      </c>
      <c r="AO72" s="61">
        <v>0</v>
      </c>
      <c r="AP72" s="61">
        <v>0</v>
      </c>
      <c r="AQ72" s="61">
        <v>0</v>
      </c>
      <c r="AR72" s="61">
        <v>55</v>
      </c>
      <c r="AS72" s="61">
        <v>0</v>
      </c>
      <c r="AT72" s="61">
        <v>95</v>
      </c>
      <c r="AU72" s="61">
        <v>1</v>
      </c>
      <c r="AV72" s="61">
        <v>0</v>
      </c>
      <c r="AW72" s="61">
        <v>19</v>
      </c>
      <c r="AX72" s="61">
        <v>349</v>
      </c>
    </row>
    <row r="73" spans="1:50">
      <c r="A73" s="56">
        <v>90</v>
      </c>
      <c r="B73" s="57">
        <v>9.1768400000000003</v>
      </c>
      <c r="C73" s="58">
        <v>9.1500900000000005</v>
      </c>
      <c r="D73" s="59">
        <v>0.68700000000000006</v>
      </c>
      <c r="E73" s="60">
        <v>19.484848484848484</v>
      </c>
      <c r="F73" s="59">
        <v>20.560840305663</v>
      </c>
      <c r="I73" s="61">
        <v>136.25</v>
      </c>
      <c r="J73" s="62">
        <v>10291.0684375</v>
      </c>
      <c r="K73" s="61">
        <v>2</v>
      </c>
      <c r="L73" s="63">
        <v>0.25</v>
      </c>
      <c r="M73" s="61">
        <v>0</v>
      </c>
      <c r="N73" s="61">
        <v>0</v>
      </c>
      <c r="O73" s="61">
        <v>1</v>
      </c>
      <c r="P73" s="61">
        <v>0</v>
      </c>
      <c r="Q73" s="61">
        <v>13</v>
      </c>
      <c r="R73" s="61">
        <v>0</v>
      </c>
      <c r="S73" s="61">
        <v>35</v>
      </c>
      <c r="T73" s="61">
        <v>9</v>
      </c>
      <c r="U73" s="61">
        <v>2</v>
      </c>
      <c r="V73" s="61">
        <v>7</v>
      </c>
      <c r="W73" s="61">
        <v>9</v>
      </c>
      <c r="X73" s="61">
        <v>0</v>
      </c>
      <c r="Y73" s="61">
        <v>0</v>
      </c>
      <c r="Z73" s="61">
        <v>3</v>
      </c>
      <c r="AA73" s="61">
        <v>0</v>
      </c>
      <c r="AB73" s="61">
        <v>0</v>
      </c>
      <c r="AC73" s="61">
        <v>0</v>
      </c>
      <c r="AD73" s="61">
        <v>10</v>
      </c>
      <c r="AE73" s="61">
        <v>0</v>
      </c>
      <c r="AF73" s="61">
        <v>18</v>
      </c>
      <c r="AG73" s="61">
        <v>4</v>
      </c>
      <c r="AH73" s="61">
        <v>4</v>
      </c>
      <c r="AI73" s="61">
        <v>45</v>
      </c>
      <c r="AJ73" s="61">
        <v>1</v>
      </c>
      <c r="AK73" s="61">
        <v>19</v>
      </c>
      <c r="AL73" s="61">
        <v>35</v>
      </c>
      <c r="AM73" s="61">
        <v>5</v>
      </c>
      <c r="AN73" s="61">
        <v>0</v>
      </c>
      <c r="AO73" s="61">
        <v>0</v>
      </c>
      <c r="AP73" s="61">
        <v>0</v>
      </c>
      <c r="AQ73" s="61">
        <v>0</v>
      </c>
      <c r="AR73" s="61">
        <v>45</v>
      </c>
      <c r="AS73" s="61">
        <v>0</v>
      </c>
      <c r="AT73" s="61">
        <v>103</v>
      </c>
      <c r="AU73" s="61">
        <v>3</v>
      </c>
      <c r="AV73" s="61">
        <v>0</v>
      </c>
      <c r="AW73" s="61">
        <v>25</v>
      </c>
      <c r="AX73" s="61">
        <v>396</v>
      </c>
    </row>
    <row r="74" spans="1:50">
      <c r="A74" s="56">
        <v>91</v>
      </c>
      <c r="B74" s="57">
        <v>9.2113883000000012</v>
      </c>
      <c r="C74" s="58">
        <v>9.1836880999999995</v>
      </c>
      <c r="D74" s="59">
        <v>0.67100000000000004</v>
      </c>
      <c r="E74" s="60">
        <v>19</v>
      </c>
      <c r="F74" s="59">
        <v>20.214661313231005</v>
      </c>
      <c r="I74" s="61">
        <v>138.25</v>
      </c>
      <c r="J74" s="62">
        <v>10320.887437500001</v>
      </c>
      <c r="K74" s="61">
        <v>2</v>
      </c>
      <c r="L74" s="63">
        <v>0.25</v>
      </c>
      <c r="M74" s="61">
        <v>0</v>
      </c>
      <c r="N74" s="61">
        <v>0</v>
      </c>
      <c r="O74" s="61">
        <v>0</v>
      </c>
      <c r="P74" s="61">
        <v>0</v>
      </c>
      <c r="Q74" s="61">
        <v>26</v>
      </c>
      <c r="R74" s="61">
        <v>0</v>
      </c>
      <c r="S74" s="61">
        <v>19</v>
      </c>
      <c r="T74" s="61">
        <v>7</v>
      </c>
      <c r="U74" s="61">
        <v>0</v>
      </c>
      <c r="V74" s="61">
        <v>11</v>
      </c>
      <c r="W74" s="61">
        <v>13</v>
      </c>
      <c r="X74" s="61">
        <v>0</v>
      </c>
      <c r="Y74" s="61">
        <v>0</v>
      </c>
      <c r="Z74" s="61">
        <v>4</v>
      </c>
      <c r="AA74" s="61">
        <v>0</v>
      </c>
      <c r="AB74" s="61">
        <v>0</v>
      </c>
      <c r="AC74" s="61">
        <v>0</v>
      </c>
      <c r="AD74" s="61">
        <v>3</v>
      </c>
      <c r="AE74" s="61">
        <v>0</v>
      </c>
      <c r="AF74" s="61">
        <v>12</v>
      </c>
      <c r="AG74" s="61">
        <v>1</v>
      </c>
      <c r="AH74" s="61">
        <v>5</v>
      </c>
      <c r="AI74" s="61">
        <v>60</v>
      </c>
      <c r="AJ74" s="61">
        <v>0</v>
      </c>
      <c r="AK74" s="61">
        <v>16</v>
      </c>
      <c r="AL74" s="61">
        <v>30</v>
      </c>
      <c r="AM74" s="61">
        <v>0</v>
      </c>
      <c r="AN74" s="61">
        <v>0</v>
      </c>
      <c r="AO74" s="61">
        <v>0</v>
      </c>
      <c r="AP74" s="61">
        <v>0</v>
      </c>
      <c r="AQ74" s="61">
        <v>0</v>
      </c>
      <c r="AR74" s="61">
        <v>52</v>
      </c>
      <c r="AS74" s="61">
        <v>0</v>
      </c>
      <c r="AT74" s="61">
        <v>46</v>
      </c>
      <c r="AU74" s="61">
        <v>0</v>
      </c>
      <c r="AV74" s="61">
        <v>0</v>
      </c>
      <c r="AW74" s="61">
        <v>22</v>
      </c>
      <c r="AX74" s="61">
        <v>327</v>
      </c>
    </row>
    <row r="75" spans="1:50">
      <c r="A75" s="56">
        <v>92</v>
      </c>
      <c r="B75" s="57">
        <v>9.2456071999999985</v>
      </c>
      <c r="C75" s="58">
        <v>9.2168823999999994</v>
      </c>
      <c r="D75" s="59">
        <v>0.67400000000000004</v>
      </c>
      <c r="E75" s="60">
        <v>19.09090909090909</v>
      </c>
      <c r="F75" s="59">
        <v>20.279388357704001</v>
      </c>
      <c r="I75" s="61">
        <v>139.75</v>
      </c>
      <c r="J75" s="64">
        <v>10342.196437499999</v>
      </c>
      <c r="K75" s="61">
        <v>2</v>
      </c>
      <c r="L75" s="63">
        <v>0.125</v>
      </c>
      <c r="M75" s="61">
        <v>0</v>
      </c>
      <c r="N75" s="61">
        <v>0</v>
      </c>
      <c r="O75" s="61">
        <v>0</v>
      </c>
      <c r="P75" s="61">
        <v>0</v>
      </c>
      <c r="Q75" s="61">
        <v>15</v>
      </c>
      <c r="R75" s="61">
        <v>0</v>
      </c>
      <c r="S75" s="61">
        <v>22</v>
      </c>
      <c r="T75" s="61">
        <v>1</v>
      </c>
      <c r="U75" s="61">
        <v>1</v>
      </c>
      <c r="V75" s="61">
        <v>3</v>
      </c>
      <c r="W75" s="61">
        <v>15</v>
      </c>
      <c r="X75" s="61">
        <v>0</v>
      </c>
      <c r="Y75" s="61">
        <v>0</v>
      </c>
      <c r="Z75" s="61">
        <v>10</v>
      </c>
      <c r="AA75" s="61">
        <v>3</v>
      </c>
      <c r="AB75" s="61">
        <v>0</v>
      </c>
      <c r="AC75" s="61">
        <v>0</v>
      </c>
      <c r="AD75" s="61">
        <v>3</v>
      </c>
      <c r="AE75" s="61">
        <v>0</v>
      </c>
      <c r="AF75" s="61">
        <v>16</v>
      </c>
      <c r="AG75" s="61">
        <v>5</v>
      </c>
      <c r="AH75" s="61">
        <v>7</v>
      </c>
      <c r="AI75" s="61">
        <v>32</v>
      </c>
      <c r="AJ75" s="61">
        <v>0</v>
      </c>
      <c r="AK75" s="61">
        <v>17</v>
      </c>
      <c r="AL75" s="61">
        <v>15</v>
      </c>
      <c r="AM75" s="61">
        <v>0</v>
      </c>
      <c r="AN75" s="61">
        <v>0</v>
      </c>
      <c r="AO75" s="61">
        <v>0</v>
      </c>
      <c r="AP75" s="61">
        <v>0</v>
      </c>
      <c r="AQ75" s="61">
        <v>0</v>
      </c>
      <c r="AR75" s="61">
        <v>22</v>
      </c>
      <c r="AS75" s="61">
        <v>0</v>
      </c>
      <c r="AT75" s="61">
        <v>88</v>
      </c>
      <c r="AU75" s="61">
        <v>4</v>
      </c>
      <c r="AV75" s="61">
        <v>0</v>
      </c>
      <c r="AW75" s="61">
        <v>22</v>
      </c>
      <c r="AX75" s="61">
        <v>301</v>
      </c>
    </row>
    <row r="76" spans="1:50">
      <c r="A76" s="56">
        <v>93</v>
      </c>
      <c r="B76" s="57">
        <v>9.2794966999999993</v>
      </c>
      <c r="C76" s="58">
        <v>9.2496728999999984</v>
      </c>
      <c r="D76" s="59">
        <v>0.67900000000000005</v>
      </c>
      <c r="E76" s="60">
        <v>19.242424242424242</v>
      </c>
      <c r="F76" s="59">
        <v>20.387443873318997</v>
      </c>
    </row>
    <row r="77" spans="1:50">
      <c r="A77" s="56">
        <v>94</v>
      </c>
      <c r="B77" s="57">
        <v>9.3130567999999982</v>
      </c>
      <c r="C77" s="58">
        <v>9.2820596000000002</v>
      </c>
      <c r="D77" s="59">
        <v>0.64700000000000002</v>
      </c>
      <c r="E77" s="60">
        <v>18.27272727272727</v>
      </c>
      <c r="F77" s="59">
        <v>19.699126845383006</v>
      </c>
    </row>
    <row r="78" spans="1:50">
      <c r="A78" s="56">
        <v>95</v>
      </c>
      <c r="B78" s="57">
        <v>9.346287499999999</v>
      </c>
      <c r="C78" s="58">
        <v>9.3140424999999993</v>
      </c>
      <c r="D78" s="59">
        <v>0.69099999999999995</v>
      </c>
      <c r="E78" s="60">
        <v>19.606060606060602</v>
      </c>
      <c r="F78" s="59">
        <v>20.647795912090999</v>
      </c>
    </row>
    <row r="79" spans="1:50">
      <c r="A79" s="56">
        <v>96</v>
      </c>
      <c r="B79" s="57">
        <v>9.3791887999999997</v>
      </c>
      <c r="C79" s="58">
        <v>9.3456215999999994</v>
      </c>
      <c r="D79" s="59">
        <v>0.68100000000000005</v>
      </c>
      <c r="E79" s="60">
        <v>19.303030303030301</v>
      </c>
      <c r="F79" s="59">
        <v>20.430732032361</v>
      </c>
    </row>
    <row r="80" spans="1:50">
      <c r="A80" s="56">
        <v>97</v>
      </c>
      <c r="B80" s="57">
        <v>9.4117606999999985</v>
      </c>
      <c r="C80" s="58">
        <v>9.3767968999999987</v>
      </c>
      <c r="D80" s="59">
        <v>0.66200000000000003</v>
      </c>
      <c r="E80" s="60">
        <v>18.727272727272727</v>
      </c>
      <c r="F80" s="59">
        <v>20.020906374488</v>
      </c>
    </row>
    <row r="81" spans="1:6">
      <c r="A81" s="56">
        <v>98</v>
      </c>
      <c r="B81" s="57">
        <v>9.4440031999999992</v>
      </c>
      <c r="C81" s="58">
        <v>9.4075684000000006</v>
      </c>
      <c r="D81" s="59">
        <v>0.66100000000000003</v>
      </c>
      <c r="E81" s="60">
        <v>18.696969696969695</v>
      </c>
      <c r="F81" s="59">
        <v>19.999413828700998</v>
      </c>
    </row>
    <row r="82" spans="1:6">
      <c r="A82" s="56">
        <v>99</v>
      </c>
      <c r="B82" s="57">
        <v>9.4759162999999997</v>
      </c>
      <c r="C82" s="58">
        <v>9.4379360999999982</v>
      </c>
      <c r="D82" s="59">
        <v>0.65700000000000003</v>
      </c>
      <c r="E82" s="60">
        <v>18.575757575757574</v>
      </c>
      <c r="F82" s="59">
        <v>19.913507277153002</v>
      </c>
    </row>
    <row r="83" spans="1:6">
      <c r="A83" s="56">
        <v>100</v>
      </c>
      <c r="B83" s="57">
        <v>9.5075000000000003</v>
      </c>
      <c r="C83" s="58">
        <v>9.4679000000000002</v>
      </c>
      <c r="D83" s="59">
        <v>0.65900000000000003</v>
      </c>
      <c r="E83" s="60">
        <v>18.636363636363637</v>
      </c>
      <c r="F83" s="59">
        <v>19.956448166459005</v>
      </c>
    </row>
    <row r="84" spans="1:6">
      <c r="A84" s="56">
        <v>101</v>
      </c>
      <c r="B84" s="57">
        <v>9.538754299999999</v>
      </c>
      <c r="C84" s="58">
        <v>9.4974600999999996</v>
      </c>
      <c r="D84" s="59">
        <v>0.64900000000000002</v>
      </c>
      <c r="E84" s="60">
        <v>18.333333333333332</v>
      </c>
      <c r="F84" s="59">
        <v>19.741964261128999</v>
      </c>
    </row>
    <row r="85" spans="1:6">
      <c r="A85" s="56">
        <v>102</v>
      </c>
      <c r="B85" s="57">
        <v>9.5696791999999995</v>
      </c>
      <c r="C85" s="58">
        <v>9.5266163999999982</v>
      </c>
      <c r="D85" s="59">
        <v>0.64900000000000002</v>
      </c>
      <c r="E85" s="60">
        <v>18.333333333333332</v>
      </c>
      <c r="F85" s="59">
        <v>19.741964261128999</v>
      </c>
    </row>
    <row r="86" spans="1:6">
      <c r="A86" s="56">
        <v>103</v>
      </c>
      <c r="B86" s="57">
        <v>9.6002746999999999</v>
      </c>
      <c r="C86" s="58">
        <v>9.5553688999999977</v>
      </c>
      <c r="D86" s="59">
        <v>0.68200000000000005</v>
      </c>
      <c r="E86" s="60">
        <v>19.333333333333332</v>
      </c>
      <c r="F86" s="59">
        <v>20.452390924328</v>
      </c>
    </row>
    <row r="87" spans="1:6">
      <c r="A87" s="56">
        <v>104</v>
      </c>
      <c r="B87" s="57">
        <v>9.6305407999999986</v>
      </c>
      <c r="C87" s="58">
        <v>9.5837175999999999</v>
      </c>
      <c r="D87" s="59">
        <v>0.66200000000000003</v>
      </c>
      <c r="E87" s="60">
        <v>18.727272727272727</v>
      </c>
      <c r="F87" s="59">
        <v>20.020906374488</v>
      </c>
    </row>
    <row r="88" spans="1:6">
      <c r="A88" s="56">
        <v>105</v>
      </c>
      <c r="B88" s="57">
        <v>9.6604775000000007</v>
      </c>
      <c r="C88" s="58">
        <v>9.6116624999999978</v>
      </c>
      <c r="D88" s="59">
        <v>0.66700000000000004</v>
      </c>
      <c r="E88" s="60">
        <v>18.878787878787879</v>
      </c>
      <c r="F88" s="59">
        <v>20.128473047122998</v>
      </c>
    </row>
    <row r="89" spans="1:6">
      <c r="A89" s="56">
        <v>106</v>
      </c>
      <c r="B89" s="57">
        <v>9.6900848000000011</v>
      </c>
      <c r="C89" s="58">
        <v>9.6392036000000001</v>
      </c>
      <c r="D89" s="59">
        <v>0.68500000000000005</v>
      </c>
      <c r="E89" s="60">
        <v>19.424242424242422</v>
      </c>
      <c r="F89" s="59">
        <v>20.517428889125</v>
      </c>
    </row>
    <row r="90" spans="1:6">
      <c r="A90" s="56">
        <v>107</v>
      </c>
      <c r="B90" s="57">
        <v>9.7193626999999996</v>
      </c>
      <c r="C90" s="58">
        <v>9.6663408999999998</v>
      </c>
      <c r="D90" s="59">
        <v>0.67600000000000005</v>
      </c>
      <c r="E90" s="60">
        <v>19.151515151515152</v>
      </c>
      <c r="F90" s="59">
        <v>20.322583148096001</v>
      </c>
    </row>
    <row r="91" spans="1:6">
      <c r="A91" s="56">
        <v>108</v>
      </c>
      <c r="B91" s="57">
        <v>9.7483111999999998</v>
      </c>
      <c r="C91" s="58">
        <v>9.6930743999999969</v>
      </c>
      <c r="D91" s="59">
        <v>0.66</v>
      </c>
      <c r="E91" s="60">
        <v>18.666666666666664</v>
      </c>
      <c r="F91" s="59">
        <v>19.977927815999998</v>
      </c>
    </row>
    <row r="92" spans="1:6">
      <c r="A92" s="56">
        <v>110</v>
      </c>
      <c r="B92" s="57">
        <v>9.805220000000002</v>
      </c>
      <c r="C92" s="58">
        <v>9.7453299999999992</v>
      </c>
      <c r="D92" s="59">
        <v>0.68700000000000006</v>
      </c>
      <c r="E92" s="60">
        <v>19.484848484848484</v>
      </c>
      <c r="F92" s="59">
        <v>20.560840305663</v>
      </c>
    </row>
    <row r="93" spans="1:6">
      <c r="A93" s="56">
        <v>111</v>
      </c>
      <c r="B93" s="57">
        <v>9.8331803000000004</v>
      </c>
      <c r="C93" s="58">
        <v>9.7708521000000008</v>
      </c>
      <c r="D93" s="59">
        <v>0.72499999999999998</v>
      </c>
      <c r="E93" s="60">
        <v>20.636363636363633</v>
      </c>
      <c r="F93" s="59">
        <v>21.395529828125003</v>
      </c>
    </row>
    <row r="94" spans="1:6">
      <c r="A94" s="56">
        <v>112</v>
      </c>
      <c r="B94" s="57">
        <v>9.8608112000000006</v>
      </c>
      <c r="C94" s="58">
        <v>9.7959703999999981</v>
      </c>
      <c r="D94" s="59">
        <v>0.67300000000000004</v>
      </c>
      <c r="E94" s="60">
        <v>19.060606060606059</v>
      </c>
      <c r="F94" s="59">
        <v>20.257804160656999</v>
      </c>
    </row>
    <row r="95" spans="1:6">
      <c r="A95" s="56">
        <v>113</v>
      </c>
      <c r="B95" s="57">
        <v>9.8881126999999989</v>
      </c>
      <c r="C95" s="58">
        <v>9.8206848999999998</v>
      </c>
      <c r="D95" s="59">
        <v>0.67900000000000005</v>
      </c>
      <c r="E95" s="60">
        <v>19.242424242424242</v>
      </c>
      <c r="F95" s="59">
        <v>20.387443873318997</v>
      </c>
    </row>
    <row r="96" spans="1:6">
      <c r="A96" s="56">
        <v>114</v>
      </c>
      <c r="B96" s="57">
        <v>9.9150848000000007</v>
      </c>
      <c r="C96" s="58">
        <v>9.844995599999999</v>
      </c>
      <c r="D96" s="59">
        <v>0.67600000000000005</v>
      </c>
      <c r="E96" s="60">
        <v>19.151515151515152</v>
      </c>
      <c r="F96" s="59">
        <v>20.322583148096001</v>
      </c>
    </row>
    <row r="97" spans="1:6">
      <c r="A97" s="56">
        <v>115</v>
      </c>
      <c r="B97" s="57">
        <v>9.9417274999999989</v>
      </c>
      <c r="C97" s="58">
        <v>9.8689025000000008</v>
      </c>
      <c r="D97" s="59">
        <v>0.67900000000000005</v>
      </c>
      <c r="E97" s="60">
        <v>19.242424242424242</v>
      </c>
      <c r="F97" s="59">
        <v>20.387443873318997</v>
      </c>
    </row>
    <row r="98" spans="1:6">
      <c r="A98" s="56">
        <v>116</v>
      </c>
      <c r="B98" s="57">
        <v>9.9680407999999989</v>
      </c>
      <c r="C98" s="58">
        <v>9.8924055999999982</v>
      </c>
      <c r="D98" s="59">
        <v>0.66200000000000003</v>
      </c>
      <c r="E98" s="60">
        <v>18.727272727272727</v>
      </c>
      <c r="F98" s="59">
        <v>20.020906374488</v>
      </c>
    </row>
    <row r="99" spans="1:6">
      <c r="A99" s="56">
        <v>117</v>
      </c>
      <c r="B99" s="57">
        <v>9.9940247000000006</v>
      </c>
      <c r="C99" s="58">
        <v>9.9155049000000002</v>
      </c>
      <c r="D99" s="59">
        <v>0.66</v>
      </c>
      <c r="E99" s="60">
        <v>18.666666666666664</v>
      </c>
      <c r="F99" s="59">
        <v>19.977927815999998</v>
      </c>
    </row>
    <row r="100" spans="1:6">
      <c r="A100" s="56">
        <v>118</v>
      </c>
      <c r="B100" s="57">
        <v>10.019679199999999</v>
      </c>
      <c r="C100" s="58">
        <v>9.9382003999999977</v>
      </c>
      <c r="D100" s="59">
        <v>0.66900000000000004</v>
      </c>
      <c r="E100" s="60">
        <v>18.939393939393938</v>
      </c>
      <c r="F100" s="59">
        <v>20.171551395189002</v>
      </c>
    </row>
    <row r="101" spans="1:6">
      <c r="A101" s="56">
        <v>119</v>
      </c>
      <c r="B101" s="57">
        <v>10.0450043</v>
      </c>
      <c r="C101" s="58">
        <v>9.9604920999999997</v>
      </c>
      <c r="D101" s="59">
        <v>0.65</v>
      </c>
      <c r="E101" s="60">
        <v>18.363636363636363</v>
      </c>
      <c r="F101" s="59">
        <v>19.763389625000002</v>
      </c>
    </row>
    <row r="102" spans="1:6">
      <c r="A102" s="56">
        <v>120</v>
      </c>
      <c r="B102" s="57">
        <v>10.07</v>
      </c>
      <c r="C102" s="58">
        <v>9.9823799999999991</v>
      </c>
      <c r="D102" s="59">
        <v>0.60899999999999999</v>
      </c>
      <c r="E102" s="60">
        <v>17.121212121212118</v>
      </c>
      <c r="F102" s="59">
        <v>18.886823353809</v>
      </c>
    </row>
    <row r="103" spans="1:6">
      <c r="A103" s="56">
        <v>121</v>
      </c>
      <c r="B103" s="57">
        <v>10.094666299999998</v>
      </c>
      <c r="C103" s="58">
        <v>10.003864099999999</v>
      </c>
      <c r="D103" s="59">
        <v>0.62</v>
      </c>
      <c r="E103" s="60">
        <v>17.454545454545453</v>
      </c>
      <c r="F103" s="59">
        <v>19.121893687999997</v>
      </c>
    </row>
    <row r="104" spans="1:6">
      <c r="A104" s="56">
        <v>122</v>
      </c>
      <c r="B104" s="57">
        <v>10.1190032</v>
      </c>
      <c r="C104" s="58">
        <v>10.024944399999999</v>
      </c>
      <c r="D104" s="59">
        <v>0.59099999999999997</v>
      </c>
      <c r="E104" s="60">
        <v>16.575757575757574</v>
      </c>
      <c r="F104" s="59">
        <v>18.501458221790998</v>
      </c>
    </row>
    <row r="105" spans="1:6">
      <c r="A105" s="56">
        <v>123</v>
      </c>
      <c r="B105" s="57">
        <v>10.1430107</v>
      </c>
      <c r="C105" s="58">
        <v>10.045620900000001</v>
      </c>
      <c r="D105" s="59">
        <v>0.58099999999999996</v>
      </c>
      <c r="E105" s="60">
        <v>16.27272727272727</v>
      </c>
      <c r="F105" s="59">
        <v>18.286679278061001</v>
      </c>
    </row>
    <row r="106" spans="1:6">
      <c r="A106" s="56">
        <v>124</v>
      </c>
      <c r="B106" s="57">
        <v>10.166688799999999</v>
      </c>
      <c r="C106" s="58">
        <v>10.065893599999999</v>
      </c>
      <c r="D106" s="59">
        <v>0.59499999999999997</v>
      </c>
      <c r="E106" s="60">
        <v>16.696969696969695</v>
      </c>
      <c r="F106" s="59">
        <v>18.587210154874995</v>
      </c>
    </row>
    <row r="107" spans="1:6">
      <c r="A107" s="56">
        <v>125</v>
      </c>
      <c r="B107" s="57">
        <v>10.190037499999999</v>
      </c>
      <c r="C107" s="58">
        <v>10.085762500000001</v>
      </c>
      <c r="D107" s="59">
        <v>0.57799999999999996</v>
      </c>
      <c r="E107" s="60">
        <v>16.18181818181818</v>
      </c>
      <c r="F107" s="59">
        <v>18.222115637191997</v>
      </c>
    </row>
    <row r="108" spans="1:6">
      <c r="A108" s="56">
        <v>126</v>
      </c>
      <c r="B108" s="57">
        <v>10.213056799999999</v>
      </c>
      <c r="C108" s="58">
        <v>10.105227599999999</v>
      </c>
      <c r="D108" s="59">
        <v>0.56799999999999995</v>
      </c>
      <c r="E108" s="60">
        <v>15.878787878787875</v>
      </c>
      <c r="F108" s="59">
        <v>18.006385628671996</v>
      </c>
    </row>
    <row r="109" spans="1:6">
      <c r="A109" s="56">
        <v>127</v>
      </c>
      <c r="B109" s="57">
        <v>10.2357467</v>
      </c>
      <c r="C109" s="58">
        <v>10.1242889</v>
      </c>
      <c r="D109" s="59">
        <v>0.55900000000000005</v>
      </c>
      <c r="E109" s="60">
        <v>15.606060606060606</v>
      </c>
      <c r="F109" s="59">
        <v>17.811440876159001</v>
      </c>
    </row>
    <row r="110" spans="1:6">
      <c r="A110" s="56">
        <v>128</v>
      </c>
      <c r="B110" s="57">
        <v>10.258107199999998</v>
      </c>
      <c r="C110" s="58">
        <v>10.142946400000001</v>
      </c>
      <c r="D110" s="59">
        <v>0.52700000000000002</v>
      </c>
      <c r="E110" s="60">
        <v>14.636363636363637</v>
      </c>
      <c r="F110" s="59">
        <v>17.110364979743004</v>
      </c>
    </row>
    <row r="111" spans="1:6">
      <c r="A111" s="56">
        <v>129</v>
      </c>
      <c r="B111" s="57">
        <v>10.280138300000001</v>
      </c>
      <c r="C111" s="58">
        <v>10.161200099999999</v>
      </c>
      <c r="D111" s="59">
        <v>0.56499999999999995</v>
      </c>
      <c r="E111" s="60">
        <v>15.787878787878784</v>
      </c>
      <c r="F111" s="59">
        <v>17.941493592124996</v>
      </c>
    </row>
    <row r="112" spans="1:6">
      <c r="A112" s="56">
        <v>130</v>
      </c>
      <c r="B112" s="57">
        <v>10.30184</v>
      </c>
      <c r="C112" s="58">
        <v>10.17905</v>
      </c>
      <c r="D112" s="59">
        <v>0.55100000000000005</v>
      </c>
      <c r="E112" s="60">
        <v>15.363636363636363</v>
      </c>
      <c r="F112" s="59">
        <v>17.637426146471</v>
      </c>
    </row>
    <row r="113" spans="1:6">
      <c r="A113" s="56">
        <v>131</v>
      </c>
      <c r="B113" s="57">
        <v>10.3232123</v>
      </c>
      <c r="C113" s="58">
        <v>10.196496100000001</v>
      </c>
      <c r="D113" s="59">
        <v>0.54300000000000004</v>
      </c>
      <c r="E113" s="60">
        <v>15.121212121212123</v>
      </c>
      <c r="F113" s="59">
        <v>17.462633255246999</v>
      </c>
    </row>
    <row r="114" spans="1:6">
      <c r="A114" s="56">
        <v>132</v>
      </c>
      <c r="B114" s="57">
        <v>10.344255199999999</v>
      </c>
      <c r="C114" s="58">
        <v>10.213538399999997</v>
      </c>
      <c r="D114" s="59">
        <v>0.55800000000000005</v>
      </c>
      <c r="E114" s="60">
        <v>15.575757575757576</v>
      </c>
      <c r="F114" s="59">
        <v>17.789728616951997</v>
      </c>
    </row>
    <row r="115" spans="1:6">
      <c r="A115" s="56">
        <v>133</v>
      </c>
      <c r="B115" s="57">
        <v>10.364968699999999</v>
      </c>
      <c r="C115" s="58">
        <v>10.230176899999998</v>
      </c>
      <c r="D115" s="59">
        <v>0.56399999999999995</v>
      </c>
      <c r="E115" s="60">
        <v>15.757575757575754</v>
      </c>
      <c r="F115" s="59">
        <v>17.919843580224001</v>
      </c>
    </row>
    <row r="116" spans="1:6">
      <c r="A116" s="56">
        <v>134</v>
      </c>
      <c r="B116" s="57">
        <v>10.3853528</v>
      </c>
      <c r="C116" s="58">
        <v>10.2464116</v>
      </c>
      <c r="D116" s="59">
        <v>0.55400000000000005</v>
      </c>
      <c r="E116" s="60">
        <v>15.454545454545453</v>
      </c>
      <c r="F116" s="59">
        <v>17.702768187944002</v>
      </c>
    </row>
    <row r="117" spans="1:6">
      <c r="A117" s="56">
        <v>135</v>
      </c>
      <c r="B117" s="57">
        <v>10.405407500000001</v>
      </c>
      <c r="C117" s="58">
        <v>10.262242500000001</v>
      </c>
      <c r="D117" s="59">
        <v>0.54400000000000004</v>
      </c>
      <c r="E117" s="60">
        <v>15.15151515151515</v>
      </c>
      <c r="F117" s="59">
        <v>17.484527896064002</v>
      </c>
    </row>
    <row r="118" spans="1:6">
      <c r="A118" s="56">
        <v>136</v>
      </c>
      <c r="B118" s="57">
        <v>10.4251328</v>
      </c>
      <c r="C118" s="58">
        <v>10.277669600000001</v>
      </c>
      <c r="D118" s="59">
        <v>0.56100000000000005</v>
      </c>
      <c r="E118" s="60">
        <v>15.666666666666666</v>
      </c>
      <c r="F118" s="59">
        <v>17.854833166401001</v>
      </c>
    </row>
    <row r="119" spans="1:6">
      <c r="A119" s="56">
        <v>137</v>
      </c>
      <c r="B119" s="57">
        <v>10.444528699999999</v>
      </c>
      <c r="C119" s="58">
        <v>10.292692899999999</v>
      </c>
      <c r="D119" s="59">
        <v>0.54800000000000004</v>
      </c>
      <c r="E119" s="60">
        <v>15.272727272727272</v>
      </c>
      <c r="F119" s="59">
        <v>17.571974676031999</v>
      </c>
    </row>
    <row r="120" spans="1:6">
      <c r="A120" s="56">
        <v>138</v>
      </c>
      <c r="B120" s="57">
        <v>10.4635952</v>
      </c>
      <c r="C120" s="58">
        <v>10.307312399999999</v>
      </c>
      <c r="D120" s="59">
        <v>0.55000000000000004</v>
      </c>
      <c r="E120" s="60">
        <v>15.333333333333332</v>
      </c>
      <c r="F120" s="59">
        <v>17.615621375</v>
      </c>
    </row>
    <row r="121" spans="1:6">
      <c r="A121" s="56">
        <v>139</v>
      </c>
      <c r="B121" s="57">
        <v>10.482332299999999</v>
      </c>
      <c r="C121" s="58">
        <v>10.3215281</v>
      </c>
      <c r="D121" s="59">
        <v>0.58899999999999997</v>
      </c>
      <c r="E121" s="60">
        <v>16.515151515151512</v>
      </c>
      <c r="F121" s="59">
        <v>18.458550764548999</v>
      </c>
    </row>
    <row r="122" spans="1:6">
      <c r="A122" s="65"/>
      <c r="E122" s="17"/>
    </row>
    <row r="123" spans="1:6">
      <c r="A123" s="65"/>
      <c r="E123" s="17"/>
    </row>
    <row r="124" spans="1:6">
      <c r="A124" s="65"/>
      <c r="E124" s="17"/>
    </row>
    <row r="125" spans="1:6">
      <c r="A125" s="65"/>
      <c r="E125" s="17"/>
    </row>
    <row r="126" spans="1:6">
      <c r="A126" s="65"/>
      <c r="E126" s="17"/>
    </row>
    <row r="127" spans="1:6">
      <c r="A127" s="65"/>
      <c r="E127" s="17"/>
    </row>
    <row r="128" spans="1:6">
      <c r="A128" s="65"/>
      <c r="E128" s="17"/>
    </row>
    <row r="129" spans="1:5">
      <c r="A129" s="65"/>
      <c r="E129" s="17"/>
    </row>
    <row r="130" spans="1:5">
      <c r="A130" s="65"/>
      <c r="E130" s="17"/>
    </row>
  </sheetData>
  <mergeCells count="2">
    <mergeCell ref="I6:AX6"/>
    <mergeCell ref="AZ6:BT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32"/>
  <sheetViews>
    <sheetView workbookViewId="0">
      <selection activeCell="B6" sqref="B6"/>
    </sheetView>
  </sheetViews>
  <sheetFormatPr defaultColWidth="11.44140625" defaultRowHeight="14.4"/>
  <cols>
    <col min="1" max="1" width="11.44140625" customWidth="1"/>
    <col min="2" max="2" width="19" customWidth="1"/>
    <col min="3" max="3" width="17.44140625" customWidth="1"/>
    <col min="4" max="4" width="16.44140625" customWidth="1"/>
    <col min="5" max="5" width="18.77734375" bestFit="1" customWidth="1"/>
    <col min="6" max="6" width="11" bestFit="1" customWidth="1"/>
    <col min="10" max="10" width="14.21875" customWidth="1"/>
  </cols>
  <sheetData>
    <row r="1" spans="1:29">
      <c r="A1" s="1" t="s">
        <v>1</v>
      </c>
      <c r="B1" t="s">
        <v>21</v>
      </c>
    </row>
    <row r="2" spans="1:29">
      <c r="A2" s="1" t="s">
        <v>3</v>
      </c>
      <c r="B2" s="25" t="s">
        <v>25</v>
      </c>
    </row>
    <row r="3" spans="1:29">
      <c r="A3" s="1" t="s">
        <v>4</v>
      </c>
      <c r="B3" t="s">
        <v>58</v>
      </c>
    </row>
    <row r="4" spans="1:29">
      <c r="A4" s="1" t="s">
        <v>5</v>
      </c>
      <c r="B4" t="s">
        <v>59</v>
      </c>
    </row>
    <row r="5" spans="1:29">
      <c r="A5" s="1" t="s">
        <v>6</v>
      </c>
      <c r="B5" s="1" t="s">
        <v>19</v>
      </c>
    </row>
    <row r="6" spans="1:29" ht="15.6">
      <c r="A6" s="3"/>
      <c r="D6" s="4"/>
      <c r="F6" s="3"/>
      <c r="I6" s="90" t="s">
        <v>294</v>
      </c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</row>
    <row r="7" spans="1:29" ht="28.8">
      <c r="A7" s="5" t="s">
        <v>23</v>
      </c>
      <c r="B7" s="8" t="s">
        <v>40</v>
      </c>
      <c r="C7" s="35" t="s">
        <v>88</v>
      </c>
      <c r="D7" s="5" t="s">
        <v>17</v>
      </c>
      <c r="E7" s="5" t="s">
        <v>61</v>
      </c>
      <c r="I7" s="8" t="s">
        <v>23</v>
      </c>
      <c r="J7" s="8" t="s">
        <v>41</v>
      </c>
      <c r="K7" s="71" t="s">
        <v>278</v>
      </c>
      <c r="L7" s="71" t="s">
        <v>279</v>
      </c>
      <c r="M7" s="8" t="s">
        <v>280</v>
      </c>
      <c r="N7" s="71" t="s">
        <v>281</v>
      </c>
      <c r="O7" s="71" t="s">
        <v>282</v>
      </c>
      <c r="P7" s="71" t="s">
        <v>283</v>
      </c>
      <c r="Q7" s="71" t="s">
        <v>284</v>
      </c>
      <c r="R7" s="71" t="s">
        <v>285</v>
      </c>
      <c r="S7" s="71" t="s">
        <v>286</v>
      </c>
      <c r="T7" s="71" t="s">
        <v>287</v>
      </c>
      <c r="U7" s="71" t="s">
        <v>288</v>
      </c>
      <c r="V7" s="71" t="s">
        <v>289</v>
      </c>
      <c r="W7" s="71" t="s">
        <v>290</v>
      </c>
      <c r="X7" s="71" t="s">
        <v>291</v>
      </c>
      <c r="Y7" s="71" t="s">
        <v>292</v>
      </c>
      <c r="Z7" s="8" t="s">
        <v>75</v>
      </c>
      <c r="AA7" s="8" t="s">
        <v>293</v>
      </c>
      <c r="AB7" s="8" t="s">
        <v>67</v>
      </c>
      <c r="AC7" s="8" t="s">
        <v>49</v>
      </c>
    </row>
    <row r="8" spans="1:29">
      <c r="A8" s="4">
        <v>16</v>
      </c>
      <c r="B8" s="4">
        <v>6.2649999999999997</v>
      </c>
      <c r="C8" s="4">
        <v>0.66400000000000003</v>
      </c>
      <c r="D8" s="4">
        <v>18.8</v>
      </c>
      <c r="E8" s="13">
        <f>-0.957+54.293*C8-52.894*C8^2+28.321*C8^3</f>
        <v>20.063911745024001</v>
      </c>
      <c r="I8">
        <v>1.5</v>
      </c>
      <c r="J8" s="6">
        <v>1.8855999999999999</v>
      </c>
      <c r="K8">
        <v>37.412587412587413</v>
      </c>
      <c r="L8">
        <v>54.895104895104893</v>
      </c>
      <c r="M8">
        <v>1.3986013986013985</v>
      </c>
      <c r="N8">
        <v>0.590034965034965</v>
      </c>
      <c r="O8">
        <v>0</v>
      </c>
      <c r="P8">
        <v>2.1634615384615383</v>
      </c>
      <c r="Q8">
        <v>1.1145104895104896</v>
      </c>
      <c r="R8">
        <v>6.555944055944056E-2</v>
      </c>
      <c r="S8">
        <v>0</v>
      </c>
      <c r="T8">
        <v>1.0270979020979021</v>
      </c>
      <c r="U8">
        <v>0.34965034965034963</v>
      </c>
      <c r="V8">
        <v>0.15297202797202797</v>
      </c>
      <c r="W8">
        <v>2.1853146853146852E-2</v>
      </c>
      <c r="X8">
        <v>0</v>
      </c>
      <c r="Y8">
        <v>0.61188811188811187</v>
      </c>
      <c r="Z8">
        <v>0.13111888111888112</v>
      </c>
      <c r="AA8">
        <v>6.555944055944056E-2</v>
      </c>
      <c r="AB8">
        <v>0.59469696969696972</v>
      </c>
      <c r="AC8">
        <v>329.25823960287914</v>
      </c>
    </row>
    <row r="9" spans="1:29">
      <c r="A9" s="4">
        <v>17</v>
      </c>
      <c r="B9" s="4">
        <v>6.5209999999999999</v>
      </c>
      <c r="C9" s="4">
        <v>0.85599999999999998</v>
      </c>
      <c r="D9" s="4">
        <v>24.6</v>
      </c>
      <c r="E9" s="13">
        <f t="shared" ref="E9:E15" si="0">-0.957+54.293*C9-52.894*C9^2+28.321*C9^3</f>
        <v>24.524024731135999</v>
      </c>
      <c r="I9">
        <v>2.5</v>
      </c>
      <c r="J9" s="6">
        <v>2.2222</v>
      </c>
      <c r="K9">
        <v>70.487456659188254</v>
      </c>
      <c r="L9">
        <v>22.843157250662859</v>
      </c>
      <c r="M9">
        <v>1.9579849071996738</v>
      </c>
      <c r="N9">
        <v>0.4283091984499286</v>
      </c>
      <c r="O9">
        <v>0</v>
      </c>
      <c r="P9">
        <v>1.4073016520497654</v>
      </c>
      <c r="Q9">
        <v>0.85661839689985719</v>
      </c>
      <c r="R9">
        <v>0.22435243728329593</v>
      </c>
      <c r="S9">
        <v>0</v>
      </c>
      <c r="T9">
        <v>0.67305731184988782</v>
      </c>
      <c r="U9">
        <v>0.46910055068325512</v>
      </c>
      <c r="V9">
        <v>0.14276973281664287</v>
      </c>
      <c r="W9">
        <v>4.0791352233326535E-2</v>
      </c>
      <c r="X9">
        <v>2.0395676116663267E-2</v>
      </c>
      <c r="Y9">
        <v>0.34672649398327554</v>
      </c>
      <c r="Z9">
        <v>6.1187028349989805E-2</v>
      </c>
      <c r="AA9">
        <v>4.0791352233326535E-2</v>
      </c>
      <c r="AB9">
        <v>0.24475524475524477</v>
      </c>
      <c r="AC9">
        <v>451.09718651050548</v>
      </c>
    </row>
    <row r="10" spans="1:29">
      <c r="A10" s="4">
        <v>18</v>
      </c>
      <c r="B10" s="4">
        <v>6.7770000000000001</v>
      </c>
      <c r="C10" s="4">
        <v>0.70499999999999996</v>
      </c>
      <c r="D10" s="4">
        <v>20</v>
      </c>
      <c r="E10" s="13">
        <f t="shared" si="0"/>
        <v>20.953677392625</v>
      </c>
      <c r="I10">
        <v>3.5</v>
      </c>
      <c r="J10" s="6">
        <v>2.5588000000000002</v>
      </c>
      <c r="K10">
        <v>46.105006105006105</v>
      </c>
      <c r="L10">
        <v>44.151404151404151</v>
      </c>
      <c r="M10">
        <v>5.4700854700854702</v>
      </c>
      <c r="N10">
        <v>0.29304029304029305</v>
      </c>
      <c r="O10">
        <v>0</v>
      </c>
      <c r="P10">
        <v>0.87912087912087911</v>
      </c>
      <c r="Q10">
        <v>0.63492063492063489</v>
      </c>
      <c r="R10">
        <v>0</v>
      </c>
      <c r="S10">
        <v>0</v>
      </c>
      <c r="T10">
        <v>0.92796092796092799</v>
      </c>
      <c r="U10">
        <v>0.36630036630036628</v>
      </c>
      <c r="V10">
        <v>0.1221001221001221</v>
      </c>
      <c r="W10">
        <v>2.442002442002442E-2</v>
      </c>
      <c r="X10">
        <v>0</v>
      </c>
      <c r="Y10">
        <v>0.85470085470085466</v>
      </c>
      <c r="Z10">
        <v>7.3260073260073263E-2</v>
      </c>
      <c r="AA10">
        <v>9.768009768009768E-2</v>
      </c>
      <c r="AB10">
        <v>0.48917748917748921</v>
      </c>
      <c r="AC10">
        <v>359.52430455426122</v>
      </c>
    </row>
    <row r="11" spans="1:29">
      <c r="A11" s="4">
        <v>19</v>
      </c>
      <c r="B11" s="4">
        <v>7.0330000000000004</v>
      </c>
      <c r="C11" s="4">
        <v>0.73499999999999999</v>
      </c>
      <c r="D11" s="4">
        <v>20.9</v>
      </c>
      <c r="E11" s="13">
        <f t="shared" si="0"/>
        <v>21.618982335375001</v>
      </c>
      <c r="I11">
        <v>5.75</v>
      </c>
      <c r="J11" s="6">
        <v>3.3161500000000004</v>
      </c>
      <c r="K11">
        <v>44.869131699210634</v>
      </c>
      <c r="L11">
        <v>37.557125051931862</v>
      </c>
      <c r="M11">
        <v>10.968009970918155</v>
      </c>
      <c r="N11">
        <v>0.31159119235562943</v>
      </c>
      <c r="O11">
        <v>0</v>
      </c>
      <c r="P11">
        <v>2.2019110926464478</v>
      </c>
      <c r="Q11">
        <v>1.3502285002077274</v>
      </c>
      <c r="R11">
        <v>2.0772746157041961E-2</v>
      </c>
      <c r="S11">
        <v>0</v>
      </c>
      <c r="T11">
        <v>0.9140008309098463</v>
      </c>
      <c r="U11">
        <v>0.47777316161196509</v>
      </c>
      <c r="V11">
        <v>8.3090984628167844E-2</v>
      </c>
      <c r="W11">
        <v>0</v>
      </c>
      <c r="X11">
        <v>0</v>
      </c>
      <c r="Y11">
        <v>0.58163689239717487</v>
      </c>
      <c r="Z11">
        <v>0.49854590776900704</v>
      </c>
      <c r="AA11">
        <v>0.16618196925633569</v>
      </c>
      <c r="AB11">
        <v>0.45564516129032262</v>
      </c>
      <c r="AC11">
        <v>382.00318484000792</v>
      </c>
    </row>
    <row r="12" spans="1:29">
      <c r="A12" s="4">
        <v>21</v>
      </c>
      <c r="B12" s="4">
        <v>7.5439999999999996</v>
      </c>
      <c r="C12" s="4">
        <v>0.68799999999999994</v>
      </c>
      <c r="D12" s="4">
        <v>19.5</v>
      </c>
      <c r="E12" s="13">
        <f t="shared" si="0"/>
        <v>20.582562355712</v>
      </c>
      <c r="I12">
        <v>7</v>
      </c>
      <c r="J12" s="6">
        <v>3.7369000000000003</v>
      </c>
      <c r="K12">
        <v>48.760666395774074</v>
      </c>
      <c r="L12">
        <v>40.958959772450221</v>
      </c>
      <c r="M12">
        <v>3.250711093051605</v>
      </c>
      <c r="N12">
        <v>0.26412027631044294</v>
      </c>
      <c r="O12">
        <v>0</v>
      </c>
      <c r="P12">
        <v>2.0113774888256808</v>
      </c>
      <c r="Q12">
        <v>0.85331166192604635</v>
      </c>
      <c r="R12">
        <v>0.16253555465258024</v>
      </c>
      <c r="S12">
        <v>0</v>
      </c>
      <c r="T12">
        <v>0.85331166192604635</v>
      </c>
      <c r="U12">
        <v>0.79236082893132875</v>
      </c>
      <c r="V12">
        <v>4.063388866314506E-2</v>
      </c>
      <c r="W12">
        <v>0</v>
      </c>
      <c r="X12">
        <v>0</v>
      </c>
      <c r="Y12">
        <v>0.69077610727346606</v>
      </c>
      <c r="Z12">
        <v>0.16253555465258024</v>
      </c>
      <c r="AA12">
        <v>1.1986997155627794</v>
      </c>
      <c r="AB12">
        <v>0.45652173913043476</v>
      </c>
      <c r="AC12">
        <v>369.954053903876</v>
      </c>
    </row>
    <row r="13" spans="1:29">
      <c r="A13" s="4">
        <v>22</v>
      </c>
      <c r="B13" s="4">
        <v>7.8</v>
      </c>
      <c r="C13" s="4">
        <v>0.69399999999999995</v>
      </c>
      <c r="D13" s="4">
        <v>19.7</v>
      </c>
      <c r="E13" s="13">
        <f t="shared" si="0"/>
        <v>20.713134146263997</v>
      </c>
      <c r="I13">
        <v>8.25</v>
      </c>
      <c r="J13" s="6">
        <v>4.1576499999999994</v>
      </c>
      <c r="K13">
        <v>57.379767827529022</v>
      </c>
      <c r="L13">
        <v>37.147595356550582</v>
      </c>
      <c r="M13">
        <v>0</v>
      </c>
      <c r="N13">
        <v>0.62189054726368154</v>
      </c>
      <c r="O13">
        <v>0</v>
      </c>
      <c r="P13">
        <v>1.3888888888888888</v>
      </c>
      <c r="Q13">
        <v>1.1608623548922057</v>
      </c>
      <c r="R13">
        <v>0.16583747927031509</v>
      </c>
      <c r="S13">
        <v>0</v>
      </c>
      <c r="T13">
        <v>0.8499170812603648</v>
      </c>
      <c r="U13">
        <v>0.49751243781094528</v>
      </c>
      <c r="V13">
        <v>0.14510779436152571</v>
      </c>
      <c r="W13">
        <v>4.1459369817578771E-2</v>
      </c>
      <c r="X13">
        <v>2.0729684908789386E-2</v>
      </c>
      <c r="Y13">
        <v>0.47678275290215588</v>
      </c>
      <c r="Z13">
        <v>4.1459369817578771E-2</v>
      </c>
      <c r="AA13">
        <v>6.2189054726368161E-2</v>
      </c>
      <c r="AB13">
        <v>0.39298245614035088</v>
      </c>
      <c r="AC13">
        <v>383.52678454940491</v>
      </c>
    </row>
    <row r="14" spans="1:29">
      <c r="A14" s="4">
        <v>25</v>
      </c>
      <c r="B14" s="4">
        <v>8.9600000000000009</v>
      </c>
      <c r="C14" s="4">
        <v>0.80100000000000005</v>
      </c>
      <c r="D14" s="4">
        <v>23</v>
      </c>
      <c r="E14" s="13">
        <f t="shared" si="0"/>
        <v>23.149646024721001</v>
      </c>
      <c r="I14">
        <v>9.5</v>
      </c>
      <c r="J14" s="6">
        <v>4.5783999999999994</v>
      </c>
      <c r="K14">
        <v>37.566702241195301</v>
      </c>
      <c r="L14">
        <v>46.446104589114192</v>
      </c>
      <c r="M14">
        <v>8.1963713980789752</v>
      </c>
      <c r="N14">
        <v>0.32017075773745995</v>
      </c>
      <c r="O14">
        <v>0</v>
      </c>
      <c r="P14">
        <v>2.6894343649946637</v>
      </c>
      <c r="Q14">
        <v>1.3874066168623265</v>
      </c>
      <c r="R14">
        <v>6.4034151547491994E-2</v>
      </c>
      <c r="S14">
        <v>0</v>
      </c>
      <c r="T14">
        <v>0.8324439701173959</v>
      </c>
      <c r="U14">
        <v>0.68303094983991464</v>
      </c>
      <c r="V14">
        <v>0.17075773745997866</v>
      </c>
      <c r="W14">
        <v>0</v>
      </c>
      <c r="X14">
        <v>0</v>
      </c>
      <c r="Y14">
        <v>0.91782283884738525</v>
      </c>
      <c r="Z14">
        <v>0.46958377801494128</v>
      </c>
      <c r="AA14">
        <v>0.25613660618996797</v>
      </c>
      <c r="AB14">
        <v>0.55284552845528456</v>
      </c>
      <c r="AC14">
        <v>352.48334552466895</v>
      </c>
    </row>
    <row r="15" spans="1:29">
      <c r="A15" s="4">
        <v>27</v>
      </c>
      <c r="B15" s="4">
        <v>9.7330000000000005</v>
      </c>
      <c r="C15" s="4">
        <v>0.71399999999999997</v>
      </c>
      <c r="D15" s="4">
        <v>20.3</v>
      </c>
      <c r="E15" s="13">
        <f t="shared" si="0"/>
        <v>21.151736192423996</v>
      </c>
      <c r="I15">
        <v>10.5</v>
      </c>
      <c r="J15" s="6">
        <v>4.915</v>
      </c>
      <c r="K15">
        <v>62.783973564642707</v>
      </c>
      <c r="L15">
        <v>30.07021891780256</v>
      </c>
      <c r="M15">
        <v>2.3130937629078892</v>
      </c>
      <c r="N15">
        <v>0.5989260636100785</v>
      </c>
      <c r="O15">
        <v>0</v>
      </c>
      <c r="P15">
        <v>0.97067327550598925</v>
      </c>
      <c r="Q15">
        <v>0.97067327550598925</v>
      </c>
      <c r="R15">
        <v>0</v>
      </c>
      <c r="S15">
        <v>0</v>
      </c>
      <c r="T15">
        <v>1.2185047501032631</v>
      </c>
      <c r="U15">
        <v>0.16522098306484923</v>
      </c>
      <c r="V15">
        <v>0.18587360594795538</v>
      </c>
      <c r="W15">
        <v>0.10326311441553077</v>
      </c>
      <c r="X15">
        <v>0</v>
      </c>
      <c r="Y15">
        <v>0.37174721189591076</v>
      </c>
      <c r="Z15">
        <v>0.14456836018174307</v>
      </c>
      <c r="AA15">
        <v>0.10326311441553077</v>
      </c>
      <c r="AB15">
        <v>0.32384341637010677</v>
      </c>
      <c r="AC15">
        <v>412.89852726796431</v>
      </c>
    </row>
    <row r="16" spans="1:29">
      <c r="I16">
        <v>11.5</v>
      </c>
      <c r="J16" s="6">
        <v>5.7050000000000001</v>
      </c>
      <c r="K16">
        <v>76.861775719898901</v>
      </c>
      <c r="L16">
        <v>18.985777269457099</v>
      </c>
      <c r="M16">
        <v>0</v>
      </c>
      <c r="N16">
        <v>0.88038886531756722</v>
      </c>
      <c r="O16">
        <v>1.8447121326716963E-2</v>
      </c>
      <c r="P16">
        <v>1.0717777490822558</v>
      </c>
      <c r="Q16">
        <v>0.99522219557638025</v>
      </c>
      <c r="R16">
        <v>0</v>
      </c>
      <c r="S16">
        <v>0</v>
      </c>
      <c r="T16">
        <v>0.22966666051762621</v>
      </c>
      <c r="U16">
        <v>0.24880554889409506</v>
      </c>
      <c r="V16">
        <v>0.13397221863528197</v>
      </c>
      <c r="W16">
        <v>1.9138888376468852E-2</v>
      </c>
      <c r="X16">
        <v>0</v>
      </c>
      <c r="Y16">
        <v>0.21052777214115737</v>
      </c>
      <c r="Z16">
        <v>0.28708332564703276</v>
      </c>
      <c r="AA16">
        <v>5.7416665129406554E-2</v>
      </c>
      <c r="AB16">
        <v>0.19808306709265175</v>
      </c>
      <c r="AC16">
        <v>476.80163113550151</v>
      </c>
    </row>
    <row r="17" spans="9:29">
      <c r="I17">
        <v>12.5</v>
      </c>
      <c r="J17" s="6">
        <v>6.1995699999999996</v>
      </c>
      <c r="K17">
        <v>53.701568092977276</v>
      </c>
      <c r="L17">
        <v>42.430868616673408</v>
      </c>
      <c r="M17">
        <v>0.99447348320328288</v>
      </c>
      <c r="N17">
        <v>0.41436395133470122</v>
      </c>
      <c r="O17">
        <v>1.3978542936592332E-2</v>
      </c>
      <c r="P17">
        <v>0.78729150753593236</v>
      </c>
      <c r="Q17">
        <v>0.82872790266940244</v>
      </c>
      <c r="R17">
        <v>0</v>
      </c>
      <c r="S17">
        <v>0</v>
      </c>
      <c r="T17">
        <v>0.12430918540041036</v>
      </c>
      <c r="U17">
        <v>0.1035909878336753</v>
      </c>
      <c r="V17">
        <v>0.1035909878336753</v>
      </c>
      <c r="W17">
        <v>0</v>
      </c>
      <c r="X17">
        <v>2.0718197566735062E-2</v>
      </c>
      <c r="Y17">
        <v>0.331491161067761</v>
      </c>
      <c r="Z17">
        <v>0.14502738296714543</v>
      </c>
      <c r="AA17">
        <v>0</v>
      </c>
      <c r="AB17">
        <v>0.44137931034482764</v>
      </c>
      <c r="AC17">
        <v>365.04913442778195</v>
      </c>
    </row>
    <row r="18" spans="9:29">
      <c r="I18">
        <v>13.5</v>
      </c>
      <c r="J18" s="6">
        <v>6.3987100000000003</v>
      </c>
      <c r="K18">
        <v>47.939474007465478</v>
      </c>
      <c r="L18">
        <v>49.604039077169141</v>
      </c>
      <c r="M18">
        <v>0</v>
      </c>
      <c r="N18">
        <v>0.31210595056943669</v>
      </c>
      <c r="O18">
        <v>2.2060500923783477E-2</v>
      </c>
      <c r="P18">
        <v>0.7282472179953523</v>
      </c>
      <c r="Q18">
        <v>0.7282472179953523</v>
      </c>
      <c r="R18">
        <v>0</v>
      </c>
      <c r="S18">
        <v>0</v>
      </c>
      <c r="T18">
        <v>8.3228253485183118E-2</v>
      </c>
      <c r="U18">
        <v>0.12484238022777468</v>
      </c>
      <c r="V18">
        <v>6.2421190113887338E-2</v>
      </c>
      <c r="W18">
        <v>2.0807063371295779E-2</v>
      </c>
      <c r="X18">
        <v>2.0807063371295779E-2</v>
      </c>
      <c r="Y18">
        <v>0.18726357034166202</v>
      </c>
      <c r="Z18">
        <v>0.16645650697036624</v>
      </c>
      <c r="AA18">
        <v>0</v>
      </c>
      <c r="AB18">
        <v>0.50853242320819114</v>
      </c>
      <c r="AC18">
        <v>343.34437116804565</v>
      </c>
    </row>
    <row r="19" spans="9:29">
      <c r="I19">
        <v>14.5</v>
      </c>
      <c r="J19" s="6">
        <v>6.5978599999999998</v>
      </c>
      <c r="K19">
        <v>54.388133498145862</v>
      </c>
      <c r="L19">
        <v>42.192006592501031</v>
      </c>
      <c r="M19">
        <v>0.6592501030078286</v>
      </c>
      <c r="N19">
        <v>0.53564070869386071</v>
      </c>
      <c r="O19">
        <v>0</v>
      </c>
      <c r="P19">
        <v>1.0712814173877214</v>
      </c>
      <c r="Q19">
        <v>0.49443757725587145</v>
      </c>
      <c r="R19">
        <v>0</v>
      </c>
      <c r="S19">
        <v>0</v>
      </c>
      <c r="T19">
        <v>4.1203131437989288E-2</v>
      </c>
      <c r="U19">
        <v>6.1804697156983932E-2</v>
      </c>
      <c r="V19">
        <v>0.12360939431396786</v>
      </c>
      <c r="W19">
        <v>8.2406262875978575E-2</v>
      </c>
      <c r="X19">
        <v>6.1804697156983932E-2</v>
      </c>
      <c r="Y19">
        <v>0.20601565718994644</v>
      </c>
      <c r="Z19">
        <v>8.2406262875978575E-2</v>
      </c>
      <c r="AA19">
        <v>0</v>
      </c>
      <c r="AB19">
        <v>0.43686006825938567</v>
      </c>
      <c r="AC19">
        <v>365.83238330440577</v>
      </c>
    </row>
    <row r="20" spans="9:29">
      <c r="I20">
        <v>15.5</v>
      </c>
      <c r="J20" s="6">
        <v>6.7969999999999997</v>
      </c>
      <c r="K20">
        <v>21.316280309086064</v>
      </c>
      <c r="L20">
        <v>72.475353050892622</v>
      </c>
      <c r="M20">
        <v>0.63948840927258188</v>
      </c>
      <c r="N20">
        <v>0.55955235811350923</v>
      </c>
      <c r="O20">
        <v>0</v>
      </c>
      <c r="P20">
        <v>3.7303490540900612</v>
      </c>
      <c r="Q20">
        <v>0.69277911004529713</v>
      </c>
      <c r="R20">
        <v>0</v>
      </c>
      <c r="S20">
        <v>0</v>
      </c>
      <c r="T20">
        <v>0.1332267519317879</v>
      </c>
      <c r="U20">
        <v>2.664535038635758E-2</v>
      </c>
      <c r="V20">
        <v>0.1332267519317879</v>
      </c>
      <c r="W20">
        <v>0</v>
      </c>
      <c r="X20">
        <v>2.664535038635758E-2</v>
      </c>
      <c r="Y20">
        <v>0.1332267519317879</v>
      </c>
      <c r="Z20">
        <v>5.3290700772715159E-2</v>
      </c>
      <c r="AA20">
        <v>7.9936051159072735E-2</v>
      </c>
      <c r="AB20">
        <v>0.77272727272727271</v>
      </c>
      <c r="AC20">
        <v>290.65121020831452</v>
      </c>
    </row>
    <row r="21" spans="9:29">
      <c r="I21">
        <v>16.5</v>
      </c>
      <c r="J21" s="6">
        <v>6.9961400000000005</v>
      </c>
      <c r="K21">
        <v>26.739290370045303</v>
      </c>
      <c r="L21">
        <v>71.990397150121979</v>
      </c>
      <c r="M21">
        <v>0</v>
      </c>
      <c r="N21">
        <v>0.36423712843811712</v>
      </c>
      <c r="O21">
        <v>6.1953870180827854E-3</v>
      </c>
      <c r="P21">
        <v>0.36423712843811712</v>
      </c>
      <c r="Q21">
        <v>0.17140570750029041</v>
      </c>
      <c r="R21">
        <v>0</v>
      </c>
      <c r="S21">
        <v>0</v>
      </c>
      <c r="T21">
        <v>6.4277140312608907E-2</v>
      </c>
      <c r="U21">
        <v>4.2851426875072603E-2</v>
      </c>
      <c r="V21">
        <v>0.12855428062521781</v>
      </c>
      <c r="W21">
        <v>6.4277140312608907E-2</v>
      </c>
      <c r="X21">
        <v>2.1425713437536301E-2</v>
      </c>
      <c r="Y21">
        <v>2.1425713437536301E-2</v>
      </c>
      <c r="Z21">
        <v>0</v>
      </c>
      <c r="AA21">
        <v>2.1425713437536301E-2</v>
      </c>
      <c r="AB21">
        <v>0.72916666666666663</v>
      </c>
      <c r="AC21">
        <v>291.5847331164565</v>
      </c>
    </row>
    <row r="22" spans="9:29">
      <c r="I22">
        <v>17.5</v>
      </c>
      <c r="J22" s="6">
        <v>7.19529</v>
      </c>
      <c r="K22">
        <v>18.604651162790699</v>
      </c>
      <c r="L22">
        <v>76.673713883016205</v>
      </c>
      <c r="M22">
        <v>1.1275546159267089</v>
      </c>
      <c r="N22">
        <v>1.0923185341789994</v>
      </c>
      <c r="O22">
        <v>0</v>
      </c>
      <c r="P22">
        <v>1.1980267794221282</v>
      </c>
      <c r="Q22">
        <v>0.63424947145877375</v>
      </c>
      <c r="R22">
        <v>0</v>
      </c>
      <c r="S22">
        <v>0</v>
      </c>
      <c r="T22">
        <v>0.14094432699083861</v>
      </c>
      <c r="U22">
        <v>0.10570824524312897</v>
      </c>
      <c r="V22">
        <v>0.21141649048625794</v>
      </c>
      <c r="W22">
        <v>7.0472163495419307E-2</v>
      </c>
      <c r="X22">
        <v>0</v>
      </c>
      <c r="Y22">
        <v>0.10570824524312897</v>
      </c>
      <c r="Z22">
        <v>3.5236081747709654E-2</v>
      </c>
      <c r="AA22">
        <v>0</v>
      </c>
      <c r="AB22">
        <v>0.80473372781065089</v>
      </c>
      <c r="AC22">
        <v>282.82587154273381</v>
      </c>
    </row>
    <row r="23" spans="9:29">
      <c r="I23">
        <v>18.5</v>
      </c>
      <c r="J23" s="6">
        <v>7.3944300000000007</v>
      </c>
      <c r="K23">
        <v>50.220696419813635</v>
      </c>
      <c r="L23">
        <v>47.081902893575283</v>
      </c>
      <c r="M23">
        <v>0.19617459538989701</v>
      </c>
      <c r="N23">
        <v>0.68661108386463954</v>
      </c>
      <c r="O23">
        <v>0</v>
      </c>
      <c r="P23">
        <v>0.95635115252574787</v>
      </c>
      <c r="Q23">
        <v>0.39234919077979402</v>
      </c>
      <c r="R23">
        <v>0</v>
      </c>
      <c r="S23">
        <v>0</v>
      </c>
      <c r="T23">
        <v>9.8087297694948505E-2</v>
      </c>
      <c r="U23">
        <v>9.8087297694948505E-2</v>
      </c>
      <c r="V23">
        <v>9.8087297694948505E-2</v>
      </c>
      <c r="W23">
        <v>0</v>
      </c>
      <c r="X23">
        <v>2.4521824423737126E-2</v>
      </c>
      <c r="Y23">
        <v>0.12260912211868563</v>
      </c>
      <c r="Z23">
        <v>2.4521824423737126E-2</v>
      </c>
      <c r="AA23">
        <v>0</v>
      </c>
      <c r="AB23">
        <v>0.48387096774193544</v>
      </c>
      <c r="AC23">
        <v>350.59399059919838</v>
      </c>
    </row>
    <row r="24" spans="9:29">
      <c r="I24">
        <v>19.5</v>
      </c>
      <c r="J24" s="6">
        <v>7.5935699999999997</v>
      </c>
      <c r="K24">
        <v>41.548899536500869</v>
      </c>
      <c r="L24">
        <v>55.286842125182609</v>
      </c>
      <c r="M24">
        <v>0</v>
      </c>
      <c r="N24">
        <v>0.77485346917869569</v>
      </c>
      <c r="O24">
        <v>2.0185046412991093E-3</v>
      </c>
      <c r="P24">
        <v>1.361229067476087</v>
      </c>
      <c r="Q24">
        <v>0.46072368437652172</v>
      </c>
      <c r="R24">
        <v>0</v>
      </c>
      <c r="S24">
        <v>0</v>
      </c>
      <c r="T24">
        <v>8.3767942613913043E-2</v>
      </c>
      <c r="U24">
        <v>8.3767942613913043E-2</v>
      </c>
      <c r="V24">
        <v>0.10470992826739131</v>
      </c>
      <c r="W24">
        <v>0</v>
      </c>
      <c r="X24">
        <v>0</v>
      </c>
      <c r="Y24">
        <v>0.23036184218826086</v>
      </c>
      <c r="Z24">
        <v>6.2825956960434789E-2</v>
      </c>
      <c r="AA24">
        <v>0</v>
      </c>
      <c r="AB24">
        <v>0.5709342560553633</v>
      </c>
      <c r="AC24">
        <v>328.27028638794991</v>
      </c>
    </row>
    <row r="25" spans="9:29">
      <c r="I25">
        <v>20.5</v>
      </c>
      <c r="J25" s="6">
        <v>7.7927100000000005</v>
      </c>
      <c r="K25">
        <v>31.516743269862115</v>
      </c>
      <c r="L25">
        <v>62.508207485226528</v>
      </c>
      <c r="M25">
        <v>1.0505581089954039</v>
      </c>
      <c r="N25">
        <v>0.98489822718319109</v>
      </c>
      <c r="O25">
        <v>0</v>
      </c>
      <c r="P25">
        <v>2.3637557452396587</v>
      </c>
      <c r="Q25">
        <v>0.78791858174655283</v>
      </c>
      <c r="R25">
        <v>0</v>
      </c>
      <c r="S25">
        <v>0</v>
      </c>
      <c r="T25">
        <v>0.13131976362442549</v>
      </c>
      <c r="U25">
        <v>9.8489822718319103E-2</v>
      </c>
      <c r="V25">
        <v>0.19697964543663821</v>
      </c>
      <c r="W25">
        <v>0.13131976362442549</v>
      </c>
      <c r="X25">
        <v>0</v>
      </c>
      <c r="Y25">
        <v>0.13131976362442549</v>
      </c>
      <c r="Z25">
        <v>9.8489822718319103E-2</v>
      </c>
      <c r="AA25">
        <v>0</v>
      </c>
      <c r="AB25">
        <v>0.66480446927374304</v>
      </c>
      <c r="AC25">
        <v>311.21060238519487</v>
      </c>
    </row>
    <row r="26" spans="9:29">
      <c r="I26">
        <v>21.5</v>
      </c>
      <c r="J26" s="6">
        <v>7.99186</v>
      </c>
      <c r="K26">
        <v>35.169381949831909</v>
      </c>
      <c r="L26">
        <v>60.408585466770106</v>
      </c>
      <c r="M26">
        <v>0</v>
      </c>
      <c r="N26">
        <v>1.8877682958365658</v>
      </c>
      <c r="O26">
        <v>0</v>
      </c>
      <c r="P26">
        <v>1.8619084561675718</v>
      </c>
      <c r="Q26">
        <v>0.49133695371088698</v>
      </c>
      <c r="R26">
        <v>0</v>
      </c>
      <c r="S26">
        <v>0</v>
      </c>
      <c r="T26">
        <v>2.5859839668994054E-2</v>
      </c>
      <c r="U26">
        <v>5.1719679337988107E-2</v>
      </c>
      <c r="V26">
        <v>2.5859839668994054E-2</v>
      </c>
      <c r="W26">
        <v>0</v>
      </c>
      <c r="X26">
        <v>0</v>
      </c>
      <c r="Y26">
        <v>2.5859839668994054E-2</v>
      </c>
      <c r="Z26">
        <v>5.1719679337988107E-2</v>
      </c>
      <c r="AA26">
        <v>0</v>
      </c>
      <c r="AB26">
        <v>0.63203463203463206</v>
      </c>
      <c r="AC26">
        <v>315.95849972809947</v>
      </c>
    </row>
    <row r="27" spans="9:29">
      <c r="I27">
        <v>22.5</v>
      </c>
      <c r="J27" s="6">
        <v>8.1910000000000007</v>
      </c>
      <c r="K27">
        <v>26.315509018730186</v>
      </c>
      <c r="L27">
        <v>69.879839074947384</v>
      </c>
      <c r="M27">
        <v>0.22113873124983349</v>
      </c>
      <c r="N27">
        <v>0.66341619374950045</v>
      </c>
      <c r="O27">
        <v>4.5293475075267105E-2</v>
      </c>
      <c r="P27">
        <v>1.8243945328111264</v>
      </c>
      <c r="Q27">
        <v>0.41463512109343781</v>
      </c>
      <c r="R27">
        <v>0</v>
      </c>
      <c r="S27">
        <v>0</v>
      </c>
      <c r="T27">
        <v>8.2927024218687556E-2</v>
      </c>
      <c r="U27">
        <v>5.5284682812458373E-2</v>
      </c>
      <c r="V27">
        <v>0.13821170703114594</v>
      </c>
      <c r="W27">
        <v>0</v>
      </c>
      <c r="X27">
        <v>0.13821170703114594</v>
      </c>
      <c r="Y27">
        <v>8.2927024218687556E-2</v>
      </c>
      <c r="Z27">
        <v>0.11056936562491675</v>
      </c>
      <c r="AA27">
        <v>2.7642341406229187E-2</v>
      </c>
      <c r="AB27">
        <v>0.72643678160919534</v>
      </c>
      <c r="AC27">
        <v>295.72313703600855</v>
      </c>
    </row>
    <row r="28" spans="9:29">
      <c r="I28">
        <v>23.5</v>
      </c>
      <c r="J28" s="6">
        <v>8.6258300000000006</v>
      </c>
      <c r="K28">
        <v>11.750062235499129</v>
      </c>
      <c r="L28">
        <v>84.042818023400542</v>
      </c>
      <c r="M28">
        <v>0</v>
      </c>
      <c r="N28">
        <v>1.0455563853622105</v>
      </c>
      <c r="O28">
        <v>0</v>
      </c>
      <c r="P28">
        <v>2.2155837689818272</v>
      </c>
      <c r="Q28">
        <v>0.37341299477221807</v>
      </c>
      <c r="R28">
        <v>2.4894199651481205E-2</v>
      </c>
      <c r="S28">
        <v>0</v>
      </c>
      <c r="T28">
        <v>7.468259895444361E-2</v>
      </c>
      <c r="U28">
        <v>4.9788399302962409E-2</v>
      </c>
      <c r="V28">
        <v>0.17425939756036843</v>
      </c>
      <c r="W28">
        <v>2.4894199651481205E-2</v>
      </c>
      <c r="X28">
        <v>0</v>
      </c>
      <c r="Y28">
        <v>0.17425939756036843</v>
      </c>
      <c r="Z28">
        <v>2.4894199651481205E-2</v>
      </c>
      <c r="AA28">
        <v>2.4894199651481205E-2</v>
      </c>
      <c r="AB28">
        <v>0.87733887733887728</v>
      </c>
      <c r="AC28">
        <v>270.07358845616454</v>
      </c>
    </row>
    <row r="29" spans="9:29">
      <c r="I29">
        <v>24.5</v>
      </c>
      <c r="J29" s="6">
        <v>9.06067</v>
      </c>
      <c r="K29">
        <v>31.761786600496279</v>
      </c>
      <c r="L29">
        <v>65.177832919768406</v>
      </c>
      <c r="M29">
        <v>0.33085194375516958</v>
      </c>
      <c r="N29">
        <v>0.78577336641852769</v>
      </c>
      <c r="O29">
        <v>0</v>
      </c>
      <c r="P29">
        <v>1.1786600496277915</v>
      </c>
      <c r="Q29">
        <v>0.28949545078577338</v>
      </c>
      <c r="R29">
        <v>2.0678246484698098E-2</v>
      </c>
      <c r="S29">
        <v>0</v>
      </c>
      <c r="T29">
        <v>6.2034739454094295E-2</v>
      </c>
      <c r="U29">
        <v>0.12406947890818859</v>
      </c>
      <c r="V29">
        <v>4.1356492969396197E-2</v>
      </c>
      <c r="W29">
        <v>2.0678246484698098E-2</v>
      </c>
      <c r="X29">
        <v>0</v>
      </c>
      <c r="Y29">
        <v>0.14474772539288669</v>
      </c>
      <c r="Z29">
        <v>2.0678246484698098E-2</v>
      </c>
      <c r="AA29">
        <v>4.1356492969396197E-2</v>
      </c>
      <c r="AB29">
        <v>0.67235494880546076</v>
      </c>
      <c r="AC29">
        <v>305.39895331159994</v>
      </c>
    </row>
    <row r="30" spans="9:29">
      <c r="I30">
        <v>26.5</v>
      </c>
      <c r="J30" s="6">
        <v>9.9303299999999997</v>
      </c>
      <c r="K30">
        <v>19.224030037546935</v>
      </c>
      <c r="L30">
        <v>77.296620775969956</v>
      </c>
      <c r="M30">
        <v>0</v>
      </c>
      <c r="N30">
        <v>0.77596996245306638</v>
      </c>
      <c r="O30">
        <v>0</v>
      </c>
      <c r="P30">
        <v>1.2515644555694618</v>
      </c>
      <c r="Q30">
        <v>0.62578222778473092</v>
      </c>
      <c r="R30">
        <v>7.5093867334167716E-2</v>
      </c>
      <c r="S30">
        <v>0</v>
      </c>
      <c r="T30">
        <v>2.5031289111389236E-2</v>
      </c>
      <c r="U30">
        <v>2.5031289111389236E-2</v>
      </c>
      <c r="V30">
        <v>0.27534418022528162</v>
      </c>
      <c r="W30">
        <v>2.5031289111389236E-2</v>
      </c>
      <c r="X30">
        <v>5.0062578222778473E-2</v>
      </c>
      <c r="Y30">
        <v>0.25031289111389238</v>
      </c>
      <c r="Z30">
        <v>0.10012515644555695</v>
      </c>
      <c r="AA30">
        <v>0</v>
      </c>
      <c r="AB30">
        <v>0.80082987551867213</v>
      </c>
      <c r="AC30">
        <v>281.70147984723928</v>
      </c>
    </row>
    <row r="31" spans="9:29">
      <c r="I31">
        <v>27.5</v>
      </c>
      <c r="J31" s="6">
        <v>10.365170000000001</v>
      </c>
      <c r="K31">
        <v>12.558336868901145</v>
      </c>
      <c r="L31">
        <v>82.817140432753504</v>
      </c>
      <c r="M31">
        <v>0</v>
      </c>
      <c r="N31">
        <v>1.6970725498515062</v>
      </c>
      <c r="O31">
        <v>0</v>
      </c>
      <c r="P31">
        <v>1.9092066185829444</v>
      </c>
      <c r="Q31">
        <v>8.4853627492575301E-2</v>
      </c>
      <c r="R31">
        <v>0</v>
      </c>
      <c r="S31">
        <v>0</v>
      </c>
      <c r="T31">
        <v>0</v>
      </c>
      <c r="U31">
        <v>0</v>
      </c>
      <c r="V31">
        <v>0.55154857870173946</v>
      </c>
      <c r="W31">
        <v>8.4853627492575301E-2</v>
      </c>
      <c r="X31">
        <v>0.12728044123886295</v>
      </c>
      <c r="Y31">
        <v>0.12728044123886295</v>
      </c>
      <c r="Z31">
        <v>4.242681374628765E-2</v>
      </c>
      <c r="AA31">
        <v>0</v>
      </c>
      <c r="AB31">
        <v>0.8683274021352313</v>
      </c>
      <c r="AC31">
        <v>272.11514354337635</v>
      </c>
    </row>
    <row r="32" spans="9:29">
      <c r="I32">
        <v>28.75</v>
      </c>
      <c r="J32" s="6">
        <v>10.908709999999999</v>
      </c>
      <c r="K32">
        <v>34.179737769051457</v>
      </c>
      <c r="L32">
        <v>58.593836175516778</v>
      </c>
      <c r="M32">
        <v>0.65104262417240866</v>
      </c>
      <c r="N32">
        <v>1.4241557403771439</v>
      </c>
      <c r="O32">
        <v>3.9219435191108955E-3</v>
      </c>
      <c r="P32">
        <v>2.583825414684247</v>
      </c>
      <c r="Q32">
        <v>1.057944264280164</v>
      </c>
      <c r="R32">
        <v>4.0690164010775541E-2</v>
      </c>
      <c r="S32">
        <v>0</v>
      </c>
      <c r="T32">
        <v>0.20345082005387771</v>
      </c>
      <c r="U32">
        <v>2.0345082005387771E-2</v>
      </c>
      <c r="V32">
        <v>0.32552131208620433</v>
      </c>
      <c r="W32">
        <v>0.18310573804848992</v>
      </c>
      <c r="X32">
        <v>0.26448606607004099</v>
      </c>
      <c r="Y32">
        <v>0.30517623008081657</v>
      </c>
      <c r="Z32">
        <v>0.1424155740377144</v>
      </c>
      <c r="AA32">
        <v>2.0345082005387771E-2</v>
      </c>
      <c r="AB32">
        <v>0.63157894736842113</v>
      </c>
      <c r="AC32">
        <v>320.1974612732779</v>
      </c>
    </row>
  </sheetData>
  <mergeCells count="1">
    <mergeCell ref="I6:AC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0"/>
  <sheetViews>
    <sheetView workbookViewId="0">
      <selection activeCell="B7" sqref="B7"/>
    </sheetView>
  </sheetViews>
  <sheetFormatPr defaultColWidth="11.44140625" defaultRowHeight="14.4"/>
  <cols>
    <col min="1" max="1" width="11.44140625" customWidth="1"/>
    <col min="2" max="2" width="18.33203125" customWidth="1"/>
    <col min="3" max="3" width="16.6640625" customWidth="1"/>
    <col min="4" max="4" width="16.33203125" customWidth="1"/>
    <col min="5" max="5" width="18.77734375" bestFit="1" customWidth="1"/>
    <col min="6" max="6" width="13.77734375" bestFit="1" customWidth="1"/>
  </cols>
  <sheetData>
    <row r="1" spans="1:6">
      <c r="A1" s="1" t="s">
        <v>1</v>
      </c>
      <c r="B1" t="s">
        <v>38</v>
      </c>
    </row>
    <row r="2" spans="1:6">
      <c r="A2" s="1" t="s">
        <v>2</v>
      </c>
      <c r="B2" t="s">
        <v>22</v>
      </c>
    </row>
    <row r="3" spans="1:6">
      <c r="A3" s="1" t="s">
        <v>3</v>
      </c>
      <c r="B3" t="s">
        <v>63</v>
      </c>
    </row>
    <row r="4" spans="1:6">
      <c r="A4" s="1" t="s">
        <v>4</v>
      </c>
      <c r="B4" t="s">
        <v>62</v>
      </c>
    </row>
    <row r="5" spans="1:6">
      <c r="A5" s="1" t="s">
        <v>6</v>
      </c>
      <c r="B5" s="1" t="s">
        <v>19</v>
      </c>
    </row>
    <row r="6" spans="1:6" ht="15.6">
      <c r="B6" s="10"/>
      <c r="C6" s="10"/>
      <c r="D6" s="10"/>
      <c r="E6" s="10"/>
    </row>
    <row r="7" spans="1:6">
      <c r="B7" s="8"/>
    </row>
    <row r="8" spans="1:6" ht="43.2">
      <c r="A8" s="11" t="s">
        <v>23</v>
      </c>
      <c r="B8" s="8" t="s">
        <v>40</v>
      </c>
      <c r="C8" s="8" t="s">
        <v>41</v>
      </c>
      <c r="D8" s="35" t="s">
        <v>88</v>
      </c>
      <c r="E8" s="12" t="s">
        <v>17</v>
      </c>
      <c r="F8" s="12" t="s">
        <v>39</v>
      </c>
    </row>
    <row r="9" spans="1:6">
      <c r="A9">
        <v>10</v>
      </c>
      <c r="B9" s="6">
        <v>0.67650999999999994</v>
      </c>
      <c r="C9" s="6">
        <v>2.1807000000000016</v>
      </c>
      <c r="D9" s="6">
        <f>E9*0.033+0.044</f>
        <v>0.67298000000000002</v>
      </c>
      <c r="E9">
        <v>19.059999999999999</v>
      </c>
      <c r="F9" s="13"/>
    </row>
    <row r="10" spans="1:6">
      <c r="A10">
        <v>70</v>
      </c>
      <c r="B10" s="6">
        <v>4.7355700000000001</v>
      </c>
      <c r="C10" s="6">
        <v>4.9594300000000002</v>
      </c>
      <c r="D10" s="6">
        <f t="shared" ref="D10:D50" si="0">E10*0.033+0.044</f>
        <v>0.71522000000000008</v>
      </c>
      <c r="E10">
        <v>20.34</v>
      </c>
      <c r="F10" s="13">
        <f t="shared" ref="F10:F50" si="1">-0.957+54.293*D10-52.894*D10^2+28.321*D10^3</f>
        <v>21.178678290065044</v>
      </c>
    </row>
    <row r="11" spans="1:6">
      <c r="A11">
        <v>110</v>
      </c>
      <c r="B11" s="6">
        <v>5.9424299999999999</v>
      </c>
      <c r="C11" s="6">
        <v>6.2519999999999998</v>
      </c>
      <c r="D11" s="6">
        <f t="shared" si="0"/>
        <v>0.67166000000000003</v>
      </c>
      <c r="E11">
        <v>19.02</v>
      </c>
      <c r="F11" s="13">
        <f t="shared" si="1"/>
        <v>20.228894745912918</v>
      </c>
    </row>
    <row r="12" spans="1:6">
      <c r="A12">
        <v>120</v>
      </c>
      <c r="B12" s="6">
        <v>6.1966400000000004</v>
      </c>
      <c r="C12" s="6">
        <v>6.6120000000000001</v>
      </c>
      <c r="D12" s="6">
        <f t="shared" si="0"/>
        <v>0.69707000000000008</v>
      </c>
      <c r="E12">
        <v>19.79</v>
      </c>
      <c r="F12" s="13">
        <f t="shared" si="1"/>
        <v>20.780110096020941</v>
      </c>
    </row>
    <row r="13" spans="1:6">
      <c r="A13">
        <v>128</v>
      </c>
      <c r="B13" s="15">
        <v>6.4</v>
      </c>
      <c r="C13" s="6">
        <v>6.9</v>
      </c>
      <c r="D13" s="15">
        <f t="shared" si="0"/>
        <v>0.70004</v>
      </c>
      <c r="E13">
        <v>19.88</v>
      </c>
      <c r="F13" s="13">
        <f t="shared" si="1"/>
        <v>20.845017941329971</v>
      </c>
    </row>
    <row r="14" spans="1:6">
      <c r="A14">
        <v>129</v>
      </c>
      <c r="B14" s="6">
        <v>6.4922800000000001</v>
      </c>
      <c r="C14" s="6">
        <v>6.9818199999999999</v>
      </c>
      <c r="D14" s="6">
        <f t="shared" si="0"/>
        <v>0.78320000000000001</v>
      </c>
      <c r="E14">
        <v>22.4</v>
      </c>
      <c r="F14" s="13">
        <f t="shared" si="1"/>
        <v>22.725859019376131</v>
      </c>
    </row>
    <row r="15" spans="1:6">
      <c r="A15">
        <v>130</v>
      </c>
      <c r="B15" s="6">
        <v>6.5845599999999997</v>
      </c>
      <c r="C15" s="6">
        <v>7.0636400000000004</v>
      </c>
      <c r="D15" s="6">
        <f t="shared" si="0"/>
        <v>0.75218000000000007</v>
      </c>
      <c r="E15">
        <v>21.46</v>
      </c>
      <c r="F15" s="13">
        <f t="shared" si="1"/>
        <v>22.007429867337436</v>
      </c>
    </row>
    <row r="16" spans="1:6">
      <c r="A16">
        <v>131</v>
      </c>
      <c r="B16" s="6">
        <v>6.6768400000000003</v>
      </c>
      <c r="C16" s="6">
        <v>7.1454499999999994</v>
      </c>
      <c r="D16" s="6">
        <f t="shared" si="0"/>
        <v>0.78419000000000005</v>
      </c>
      <c r="E16">
        <v>22.43</v>
      </c>
      <c r="F16" s="13">
        <f t="shared" si="1"/>
        <v>22.74919319384999</v>
      </c>
    </row>
    <row r="17" spans="1:6">
      <c r="A17">
        <v>132</v>
      </c>
      <c r="B17" s="6">
        <v>6.76912</v>
      </c>
      <c r="C17" s="6">
        <v>7.2272700000000007</v>
      </c>
      <c r="D17" s="6">
        <f t="shared" si="0"/>
        <v>0.80003000000000013</v>
      </c>
      <c r="E17">
        <v>22.91</v>
      </c>
      <c r="F17" s="13">
        <f t="shared" si="1"/>
        <v>23.126313181169529</v>
      </c>
    </row>
    <row r="18" spans="1:6">
      <c r="A18">
        <v>133</v>
      </c>
      <c r="B18" s="6">
        <v>6.8613999999999997</v>
      </c>
      <c r="C18" s="6">
        <v>7.3090900000000003</v>
      </c>
      <c r="D18" s="6">
        <f t="shared" si="0"/>
        <v>0.71093000000000006</v>
      </c>
      <c r="E18">
        <v>20.21</v>
      </c>
      <c r="F18" s="13">
        <f t="shared" si="1"/>
        <v>21.08404091227267</v>
      </c>
    </row>
    <row r="19" spans="1:6">
      <c r="A19">
        <v>134</v>
      </c>
      <c r="B19" s="6">
        <v>6.9536800000000003</v>
      </c>
      <c r="C19" s="6">
        <v>7.3909099999999999</v>
      </c>
      <c r="D19" s="6">
        <f t="shared" si="0"/>
        <v>0.72908000000000017</v>
      </c>
      <c r="E19">
        <v>20.76</v>
      </c>
      <c r="F19" s="13">
        <f t="shared" si="1"/>
        <v>21.486478582439915</v>
      </c>
    </row>
    <row r="20" spans="1:6">
      <c r="A20">
        <v>135</v>
      </c>
      <c r="B20" s="6">
        <v>7.04596</v>
      </c>
      <c r="C20" s="6">
        <v>7.4727299999999994</v>
      </c>
      <c r="D20" s="6">
        <f t="shared" si="0"/>
        <v>0.75119000000000002</v>
      </c>
      <c r="E20">
        <v>21.43</v>
      </c>
      <c r="F20" s="13">
        <f t="shared" si="1"/>
        <v>21.984877244735216</v>
      </c>
    </row>
    <row r="21" spans="1:6">
      <c r="A21">
        <v>136</v>
      </c>
      <c r="B21" s="6">
        <v>7.1382500000000002</v>
      </c>
      <c r="C21" s="6">
        <v>7.5545499999999999</v>
      </c>
      <c r="D21" s="6">
        <f t="shared" si="0"/>
        <v>0.70069999999999999</v>
      </c>
      <c r="E21">
        <v>19.899999999999999</v>
      </c>
      <c r="F21" s="13">
        <f t="shared" si="1"/>
        <v>20.859457522963105</v>
      </c>
    </row>
    <row r="22" spans="1:6">
      <c r="A22">
        <v>137</v>
      </c>
      <c r="B22" s="6">
        <v>7.2305299999999999</v>
      </c>
      <c r="C22" s="6">
        <v>7.6363599999999998</v>
      </c>
      <c r="D22" s="6">
        <f t="shared" si="0"/>
        <v>0.69146000000000007</v>
      </c>
      <c r="E22">
        <v>19.62</v>
      </c>
      <c r="F22" s="13">
        <f t="shared" si="1"/>
        <v>20.657807532086657</v>
      </c>
    </row>
    <row r="23" spans="1:6">
      <c r="A23">
        <v>139</v>
      </c>
      <c r="B23" s="6">
        <v>7.4150900000000002</v>
      </c>
      <c r="C23" s="6">
        <v>7.8</v>
      </c>
      <c r="D23" s="6">
        <f t="shared" si="0"/>
        <v>0.75713000000000008</v>
      </c>
      <c r="E23">
        <v>21.61</v>
      </c>
      <c r="F23" s="13">
        <f t="shared" si="1"/>
        <v>22.12052010696808</v>
      </c>
    </row>
    <row r="24" spans="1:6">
      <c r="A24">
        <v>140</v>
      </c>
      <c r="B24" s="6">
        <v>7.5073699999999999</v>
      </c>
      <c r="C24" s="6">
        <v>7.8818199999999994</v>
      </c>
      <c r="D24" s="6">
        <f t="shared" si="0"/>
        <v>0.68849000000000016</v>
      </c>
      <c r="E24">
        <v>19.53</v>
      </c>
      <c r="F24" s="13">
        <f t="shared" si="1"/>
        <v>20.593210209443839</v>
      </c>
    </row>
    <row r="25" spans="1:6">
      <c r="A25">
        <v>141</v>
      </c>
      <c r="B25" s="6">
        <v>7.5996499999999996</v>
      </c>
      <c r="C25" s="6">
        <v>7.9636400000000007</v>
      </c>
      <c r="D25" s="6">
        <f t="shared" si="0"/>
        <v>0.67199000000000009</v>
      </c>
      <c r="E25">
        <v>19.03</v>
      </c>
      <c r="F25" s="13">
        <f t="shared" si="1"/>
        <v>20.236012822274169</v>
      </c>
    </row>
    <row r="26" spans="1:6">
      <c r="A26">
        <v>142</v>
      </c>
      <c r="B26" s="6">
        <v>7.6919300000000002</v>
      </c>
      <c r="C26" s="6">
        <v>8.0454500000000007</v>
      </c>
      <c r="D26" s="6">
        <f t="shared" si="0"/>
        <v>0.69410000000000005</v>
      </c>
      <c r="E26">
        <v>19.7</v>
      </c>
      <c r="F26" s="13">
        <f t="shared" si="1"/>
        <v>20.715313943742345</v>
      </c>
    </row>
    <row r="27" spans="1:6">
      <c r="A27">
        <v>143</v>
      </c>
      <c r="B27" s="6">
        <v>7.7842099999999999</v>
      </c>
      <c r="C27" s="6">
        <v>8.1272700000000011</v>
      </c>
      <c r="D27" s="6">
        <f t="shared" si="0"/>
        <v>0.7132400000000001</v>
      </c>
      <c r="E27">
        <v>20.28</v>
      </c>
      <c r="F27" s="13">
        <f t="shared" si="1"/>
        <v>21.134964301885848</v>
      </c>
    </row>
    <row r="28" spans="1:6">
      <c r="A28">
        <v>144</v>
      </c>
      <c r="B28" s="6">
        <v>7.8764900000000004</v>
      </c>
      <c r="C28" s="6">
        <v>8.2090899999999998</v>
      </c>
      <c r="D28" s="6">
        <f t="shared" si="0"/>
        <v>0.71357000000000004</v>
      </c>
      <c r="E28">
        <v>20.29</v>
      </c>
      <c r="F28" s="13">
        <f t="shared" si="1"/>
        <v>21.142245735582357</v>
      </c>
    </row>
    <row r="29" spans="1:6">
      <c r="A29">
        <v>145</v>
      </c>
      <c r="B29" s="6">
        <v>7.9687700000000001</v>
      </c>
      <c r="C29" s="6">
        <v>8.2909100000000002</v>
      </c>
      <c r="D29" s="6">
        <f t="shared" si="0"/>
        <v>0.70664000000000005</v>
      </c>
      <c r="E29">
        <v>20.079999999999998</v>
      </c>
      <c r="F29" s="13">
        <f t="shared" si="1"/>
        <v>20.989679917889731</v>
      </c>
    </row>
    <row r="30" spans="1:6">
      <c r="A30">
        <v>146</v>
      </c>
      <c r="B30" s="6">
        <v>8.0610499999999998</v>
      </c>
      <c r="C30" s="6">
        <v>8.3727299999999989</v>
      </c>
      <c r="D30" s="6">
        <f t="shared" si="0"/>
        <v>0.70202000000000009</v>
      </c>
      <c r="E30">
        <v>19.940000000000001</v>
      </c>
      <c r="F30" s="13">
        <f t="shared" si="1"/>
        <v>20.888354088273278</v>
      </c>
    </row>
    <row r="31" spans="1:6">
      <c r="A31">
        <v>147</v>
      </c>
      <c r="B31" s="6">
        <v>8.1533300000000004</v>
      </c>
      <c r="C31" s="6">
        <v>8.4545499999999993</v>
      </c>
      <c r="D31" s="6">
        <f t="shared" si="0"/>
        <v>0.73799000000000015</v>
      </c>
      <c r="E31">
        <v>21.03</v>
      </c>
      <c r="F31" s="13">
        <f t="shared" si="1"/>
        <v>21.686157994851126</v>
      </c>
    </row>
    <row r="32" spans="1:6">
      <c r="A32">
        <v>148</v>
      </c>
      <c r="B32" s="6">
        <v>8.2456099999999992</v>
      </c>
      <c r="C32" s="6">
        <v>8.5363600000000002</v>
      </c>
      <c r="D32" s="6">
        <f t="shared" si="0"/>
        <v>0.69740000000000013</v>
      </c>
      <c r="E32">
        <v>19.8</v>
      </c>
      <c r="F32" s="13">
        <f t="shared" si="1"/>
        <v>20.787316481706107</v>
      </c>
    </row>
    <row r="33" spans="1:6">
      <c r="A33">
        <v>149</v>
      </c>
      <c r="B33" s="6">
        <v>8.3378899999999998</v>
      </c>
      <c r="C33" s="6">
        <v>8.6181800000000006</v>
      </c>
      <c r="D33" s="6">
        <f t="shared" si="0"/>
        <v>0.71522000000000008</v>
      </c>
      <c r="E33">
        <v>20.34</v>
      </c>
      <c r="F33" s="13">
        <f t="shared" si="1"/>
        <v>21.178678290065044</v>
      </c>
    </row>
    <row r="34" spans="1:6">
      <c r="A34">
        <v>150</v>
      </c>
      <c r="B34" s="6">
        <v>8.43018</v>
      </c>
      <c r="C34" s="6">
        <v>8.6999999999999993</v>
      </c>
      <c r="D34" s="6">
        <f t="shared" si="0"/>
        <v>0.75086000000000008</v>
      </c>
      <c r="E34">
        <v>21.42</v>
      </c>
      <c r="F34" s="13">
        <f t="shared" si="1"/>
        <v>21.97736447283744</v>
      </c>
    </row>
    <row r="35" spans="1:6">
      <c r="A35">
        <v>151</v>
      </c>
      <c r="B35" s="6">
        <v>8.5224600000000006</v>
      </c>
      <c r="C35" s="6">
        <v>8.7818199999999997</v>
      </c>
      <c r="D35" s="6">
        <f t="shared" si="0"/>
        <v>0.72545000000000004</v>
      </c>
      <c r="E35">
        <v>20.65</v>
      </c>
      <c r="F35" s="13">
        <f t="shared" si="1"/>
        <v>21.405546512894944</v>
      </c>
    </row>
    <row r="36" spans="1:6">
      <c r="A36">
        <v>152</v>
      </c>
      <c r="B36" s="6">
        <v>8.6147399999999994</v>
      </c>
      <c r="C36" s="6">
        <v>8.8636400000000002</v>
      </c>
      <c r="D36" s="6">
        <f t="shared" si="0"/>
        <v>0.68057000000000001</v>
      </c>
      <c r="E36">
        <v>19.29</v>
      </c>
      <c r="F36" s="13">
        <f t="shared" si="1"/>
        <v>20.421421772213769</v>
      </c>
    </row>
    <row r="37" spans="1:6">
      <c r="A37">
        <v>153</v>
      </c>
      <c r="B37" s="6">
        <v>8.70702</v>
      </c>
      <c r="C37" s="6">
        <v>8.945450000000001</v>
      </c>
      <c r="D37" s="6">
        <f t="shared" si="0"/>
        <v>0.67100000000000004</v>
      </c>
      <c r="E37">
        <v>19</v>
      </c>
      <c r="F37" s="13">
        <f t="shared" si="1"/>
        <v>20.214661313231005</v>
      </c>
    </row>
    <row r="38" spans="1:6">
      <c r="A38">
        <v>154</v>
      </c>
      <c r="B38" s="6">
        <v>8.7993000000000006</v>
      </c>
      <c r="C38" s="6">
        <v>9.0272699999999997</v>
      </c>
      <c r="D38" s="6">
        <f t="shared" si="0"/>
        <v>0.69311000000000011</v>
      </c>
      <c r="E38">
        <v>19.670000000000002</v>
      </c>
      <c r="F38" s="13">
        <f t="shared" si="1"/>
        <v>20.693739277554116</v>
      </c>
    </row>
    <row r="39" spans="1:6">
      <c r="A39">
        <v>155</v>
      </c>
      <c r="B39" s="6">
        <v>8.8915799999999994</v>
      </c>
      <c r="C39" s="6">
        <v>9.1090900000000001</v>
      </c>
      <c r="D39" s="6">
        <f t="shared" si="0"/>
        <v>0.65780000000000016</v>
      </c>
      <c r="E39">
        <v>18.600000000000001</v>
      </c>
      <c r="F39" s="13">
        <f t="shared" si="1"/>
        <v>19.930680747125198</v>
      </c>
    </row>
    <row r="40" spans="1:6">
      <c r="A40">
        <v>156</v>
      </c>
      <c r="B40" s="6">
        <v>8.98386</v>
      </c>
      <c r="C40" s="6">
        <v>9.1909100000000006</v>
      </c>
      <c r="D40" s="6">
        <f t="shared" si="0"/>
        <v>0.66308000000000011</v>
      </c>
      <c r="E40">
        <v>18.760000000000002</v>
      </c>
      <c r="F40" s="13">
        <f t="shared" si="1"/>
        <v>20.044125857850666</v>
      </c>
    </row>
    <row r="41" spans="1:6">
      <c r="A41">
        <v>157</v>
      </c>
      <c r="B41" s="6">
        <v>9.0488900000000001</v>
      </c>
      <c r="C41" s="6">
        <v>9.2727299999999993</v>
      </c>
      <c r="D41" s="6">
        <f t="shared" si="0"/>
        <v>0.64328000000000007</v>
      </c>
      <c r="E41">
        <v>18.16</v>
      </c>
      <c r="F41" s="13">
        <f t="shared" si="1"/>
        <v>19.619492412114251</v>
      </c>
    </row>
    <row r="42" spans="1:6">
      <c r="A42">
        <v>158</v>
      </c>
      <c r="B42" s="6">
        <v>9.0866699999999998</v>
      </c>
      <c r="C42" s="6">
        <v>9.3545499999999997</v>
      </c>
      <c r="D42" s="6">
        <f t="shared" si="0"/>
        <v>0.67430000000000012</v>
      </c>
      <c r="E42">
        <v>19.100000000000001</v>
      </c>
      <c r="F42" s="13">
        <f t="shared" si="1"/>
        <v>20.285865313800649</v>
      </c>
    </row>
    <row r="43" spans="1:6">
      <c r="A43">
        <v>159</v>
      </c>
      <c r="B43" s="6">
        <v>9.1244399999999999</v>
      </c>
      <c r="C43" s="6">
        <v>9.4363600000000005</v>
      </c>
      <c r="D43" s="6">
        <f t="shared" si="0"/>
        <v>0.62150000000000005</v>
      </c>
      <c r="E43">
        <v>17.5</v>
      </c>
      <c r="F43" s="13">
        <f t="shared" si="1"/>
        <v>19.153939621268371</v>
      </c>
    </row>
    <row r="44" spans="1:6">
      <c r="A44">
        <v>160</v>
      </c>
      <c r="B44" s="6">
        <v>9.1622199999999996</v>
      </c>
      <c r="C44" s="6">
        <v>9.518180000000001</v>
      </c>
      <c r="D44" s="6">
        <f t="shared" si="0"/>
        <v>0.62051000000000001</v>
      </c>
      <c r="E44">
        <v>17.47</v>
      </c>
      <c r="F44" s="13">
        <f t="shared" si="1"/>
        <v>19.132789386102715</v>
      </c>
    </row>
    <row r="45" spans="1:6">
      <c r="A45">
        <v>161</v>
      </c>
      <c r="B45" s="15">
        <v>9.1999999999999993</v>
      </c>
      <c r="C45" s="6">
        <v>9.6</v>
      </c>
      <c r="D45" s="15">
        <f t="shared" si="0"/>
        <v>0.61919000000000002</v>
      </c>
      <c r="E45">
        <v>17.43</v>
      </c>
      <c r="F45" s="13">
        <f t="shared" si="1"/>
        <v>19.104588514682728</v>
      </c>
    </row>
    <row r="46" spans="1:6">
      <c r="A46">
        <v>162</v>
      </c>
      <c r="B46" s="6">
        <v>9.2731300000000001</v>
      </c>
      <c r="C46" s="6">
        <v>9.7428600000000003</v>
      </c>
      <c r="D46" s="6">
        <f t="shared" si="0"/>
        <v>0.63107000000000002</v>
      </c>
      <c r="E46">
        <v>17.79</v>
      </c>
      <c r="F46" s="13">
        <f t="shared" si="1"/>
        <v>19.358407406990228</v>
      </c>
    </row>
    <row r="47" spans="1:6">
      <c r="A47">
        <v>170</v>
      </c>
      <c r="B47" s="6">
        <v>9.8582099999999997</v>
      </c>
      <c r="C47" s="6">
        <v>10.88571</v>
      </c>
      <c r="D47" s="6">
        <f t="shared" si="0"/>
        <v>0.58124000000000009</v>
      </c>
      <c r="E47">
        <v>16.28</v>
      </c>
      <c r="F47" s="13">
        <f t="shared" si="1"/>
        <v>18.291841563234204</v>
      </c>
    </row>
    <row r="48" spans="1:6">
      <c r="A48">
        <v>180</v>
      </c>
      <c r="B48" s="6">
        <v>10.589549999999999</v>
      </c>
      <c r="C48" s="6">
        <v>11.864709999999999</v>
      </c>
      <c r="D48" s="6">
        <f t="shared" si="0"/>
        <v>0.62018000000000006</v>
      </c>
      <c r="E48">
        <v>17.46</v>
      </c>
      <c r="F48" s="13">
        <f t="shared" si="1"/>
        <v>19.125739240232313</v>
      </c>
    </row>
    <row r="49" spans="1:6">
      <c r="A49">
        <v>190</v>
      </c>
      <c r="B49" s="6">
        <v>11.3209</v>
      </c>
      <c r="C49" s="6">
        <v>12.394120000000001</v>
      </c>
      <c r="D49" s="6">
        <f t="shared" si="0"/>
        <v>0.80234000000000005</v>
      </c>
      <c r="E49">
        <v>22.98</v>
      </c>
      <c r="F49" s="13"/>
    </row>
    <row r="50" spans="1:6">
      <c r="A50">
        <v>210</v>
      </c>
      <c r="B50" s="6">
        <v>12.783580000000001</v>
      </c>
      <c r="C50" s="6">
        <v>13.45294</v>
      </c>
      <c r="D50" s="6">
        <f t="shared" si="0"/>
        <v>0.52514000000000005</v>
      </c>
      <c r="E50">
        <v>14.58</v>
      </c>
      <c r="F50" s="13">
        <f t="shared" si="1"/>
        <v>17.069157402512083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135"/>
  <sheetViews>
    <sheetView zoomScale="70" zoomScaleNormal="70" workbookViewId="0">
      <selection activeCell="D5" sqref="D5"/>
    </sheetView>
  </sheetViews>
  <sheetFormatPr defaultColWidth="8.44140625" defaultRowHeight="14.4"/>
  <cols>
    <col min="1" max="1" width="11" customWidth="1"/>
    <col min="2" max="2" width="18.6640625" customWidth="1"/>
    <col min="3" max="5" width="16.6640625" customWidth="1"/>
    <col min="6" max="6" width="9.109375" customWidth="1"/>
    <col min="7" max="7" width="16.44140625" bestFit="1" customWidth="1"/>
    <col min="8" max="13" width="9.109375" customWidth="1"/>
    <col min="21" max="21" width="8.77734375" customWidth="1"/>
    <col min="22" max="22" width="11.6640625" customWidth="1"/>
    <col min="24" max="25" width="8.77734375" customWidth="1"/>
  </cols>
  <sheetData>
    <row r="1" spans="1:26">
      <c r="A1" s="1" t="s">
        <v>1</v>
      </c>
      <c r="B1" t="s">
        <v>20</v>
      </c>
      <c r="H1" s="2"/>
    </row>
    <row r="2" spans="1:26">
      <c r="A2" s="1" t="s">
        <v>3</v>
      </c>
      <c r="B2" s="25" t="s">
        <v>44</v>
      </c>
      <c r="H2" s="2"/>
    </row>
    <row r="3" spans="1:26">
      <c r="A3" s="1" t="s">
        <v>4</v>
      </c>
      <c r="B3" t="s">
        <v>45</v>
      </c>
      <c r="H3" s="2"/>
    </row>
    <row r="4" spans="1:26">
      <c r="A4" s="1" t="s">
        <v>5</v>
      </c>
      <c r="B4" t="s">
        <v>43</v>
      </c>
      <c r="H4" s="2"/>
    </row>
    <row r="5" spans="1:26">
      <c r="A5" s="1" t="s">
        <v>6</v>
      </c>
      <c r="B5" s="1" t="s">
        <v>19</v>
      </c>
      <c r="H5" s="2"/>
    </row>
    <row r="6" spans="1:26">
      <c r="A6" s="1"/>
      <c r="B6" s="1"/>
      <c r="C6" s="1"/>
      <c r="D6" s="1"/>
      <c r="E6" s="1"/>
      <c r="H6" s="93" t="s">
        <v>89</v>
      </c>
      <c r="I6" s="94"/>
      <c r="J6" s="94"/>
      <c r="K6" s="94"/>
      <c r="L6" s="94"/>
      <c r="M6" s="94"/>
      <c r="N6" s="92" t="s">
        <v>90</v>
      </c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</row>
    <row r="7" spans="1:26" s="21" customFormat="1" ht="43.8">
      <c r="A7" s="21" t="s">
        <v>23</v>
      </c>
      <c r="B7" s="21" t="s">
        <v>41</v>
      </c>
      <c r="C7" s="36" t="s">
        <v>88</v>
      </c>
      <c r="D7" s="19" t="s">
        <v>17</v>
      </c>
      <c r="E7" s="21" t="s">
        <v>46</v>
      </c>
      <c r="F7" s="22" t="s">
        <v>7</v>
      </c>
      <c r="G7" s="21" t="s">
        <v>0</v>
      </c>
      <c r="H7" s="21" t="s">
        <v>56</v>
      </c>
      <c r="I7" s="22" t="s">
        <v>9</v>
      </c>
      <c r="J7" s="22" t="s">
        <v>10</v>
      </c>
      <c r="K7" s="21" t="s">
        <v>12</v>
      </c>
      <c r="L7" s="22" t="s">
        <v>13</v>
      </c>
      <c r="M7" s="22" t="s">
        <v>57</v>
      </c>
      <c r="N7" s="19" t="s">
        <v>49</v>
      </c>
      <c r="O7" s="21" t="s">
        <v>55</v>
      </c>
      <c r="P7" s="20" t="s">
        <v>68</v>
      </c>
      <c r="Q7" s="20" t="s">
        <v>70</v>
      </c>
      <c r="R7" s="23" t="s">
        <v>54</v>
      </c>
      <c r="S7" s="20" t="s">
        <v>71</v>
      </c>
      <c r="T7" s="24" t="s">
        <v>53</v>
      </c>
      <c r="U7" s="24" t="s">
        <v>73</v>
      </c>
      <c r="V7" s="24" t="s">
        <v>52</v>
      </c>
      <c r="W7" s="24" t="s">
        <v>74</v>
      </c>
      <c r="X7" s="24" t="s">
        <v>51</v>
      </c>
      <c r="Y7" s="24" t="s">
        <v>72</v>
      </c>
      <c r="Z7" s="24" t="s">
        <v>50</v>
      </c>
    </row>
    <row r="8" spans="1:26">
      <c r="A8">
        <v>3.5</v>
      </c>
      <c r="B8" s="16">
        <v>2.5704672556151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>
        <v>375.33881373331582</v>
      </c>
      <c r="O8" s="16">
        <v>0.42647058823529405</v>
      </c>
      <c r="P8" s="16">
        <v>52.989130434782609</v>
      </c>
      <c r="Q8" s="16">
        <v>3.3967391304347823</v>
      </c>
      <c r="R8" s="16">
        <v>0.39867109634551495</v>
      </c>
      <c r="S8" s="7">
        <v>1.2228260869565217</v>
      </c>
      <c r="T8" s="16">
        <v>0</v>
      </c>
      <c r="U8" s="16">
        <v>0.40760869565217389</v>
      </c>
      <c r="V8" s="16">
        <v>39.402173913043477</v>
      </c>
      <c r="W8" s="16">
        <v>0</v>
      </c>
      <c r="X8" s="16">
        <v>0.27173913043478259</v>
      </c>
      <c r="Y8" s="16">
        <v>0.40760869565217389</v>
      </c>
      <c r="Z8" s="16">
        <v>0.1358695652173913</v>
      </c>
    </row>
    <row r="9" spans="1:26">
      <c r="A9">
        <v>7</v>
      </c>
      <c r="B9" s="16">
        <v>2.8576938585503999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>
        <v>419.55578812872318</v>
      </c>
      <c r="O9" s="16">
        <v>0.31817058096415329</v>
      </c>
      <c r="P9" s="16">
        <v>61.425214645267822</v>
      </c>
      <c r="Q9" s="16">
        <v>3.4743776231551053</v>
      </c>
      <c r="R9" s="16">
        <v>0.58035714285714279</v>
      </c>
      <c r="S9" s="7">
        <v>1.1581258743850351</v>
      </c>
      <c r="T9" s="16">
        <v>0</v>
      </c>
      <c r="U9" s="16">
        <v>0.14476573429812939</v>
      </c>
      <c r="V9" s="16">
        <v>28.663615391029619</v>
      </c>
      <c r="W9" s="16">
        <v>0</v>
      </c>
      <c r="X9" s="16">
        <v>0.57906293719251756</v>
      </c>
      <c r="Y9" s="16">
        <v>0.57906293719251756</v>
      </c>
      <c r="Z9" s="16">
        <v>0.28953146859625878</v>
      </c>
    </row>
    <row r="10" spans="1:26">
      <c r="A10">
        <v>8</v>
      </c>
      <c r="B10" s="6">
        <v>2.9390261657743997</v>
      </c>
      <c r="C10" s="16">
        <v>0.65500000000000003</v>
      </c>
      <c r="D10" s="16">
        <v>18.515151515151516</v>
      </c>
      <c r="E10" s="16">
        <v>19.870589801374997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>
      <c r="A11">
        <v>9</v>
      </c>
      <c r="B11" s="16">
        <v>3.0200329456776003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>
        <v>469.7002859146927</v>
      </c>
      <c r="O11" s="16">
        <v>0.22641509433962265</v>
      </c>
      <c r="P11" s="16">
        <v>68.268341871871314</v>
      </c>
      <c r="Q11" s="16">
        <v>5.7088508882401099</v>
      </c>
      <c r="R11" s="16">
        <v>0.45351473922902497</v>
      </c>
      <c r="S11" s="7">
        <v>1.8078027812760349</v>
      </c>
      <c r="T11" s="16">
        <v>0</v>
      </c>
      <c r="U11" s="16">
        <v>0.19029502960800365</v>
      </c>
      <c r="V11" s="16">
        <v>19.980978108840386</v>
      </c>
      <c r="W11" s="16">
        <v>0</v>
      </c>
      <c r="X11" s="16">
        <v>0.66603260362801286</v>
      </c>
      <c r="Y11" s="16">
        <v>0.47573757402000916</v>
      </c>
      <c r="Z11" s="16">
        <v>0.19029502960800365</v>
      </c>
    </row>
    <row r="12" spans="1:26">
      <c r="A12">
        <v>11</v>
      </c>
      <c r="B12" s="16">
        <v>3.1810699235216005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>
        <v>436.42806578878645</v>
      </c>
      <c r="O12" s="16">
        <v>0.27809132888660854</v>
      </c>
      <c r="P12" s="16">
        <v>65.901552915996177</v>
      </c>
      <c r="Q12" s="16">
        <v>3.3255225707432325</v>
      </c>
      <c r="R12" s="16">
        <v>0.73891625615763556</v>
      </c>
      <c r="S12" s="7">
        <v>1.7798571505386318</v>
      </c>
      <c r="T12" s="16">
        <v>0</v>
      </c>
      <c r="U12" s="16">
        <v>0.28103007640083655</v>
      </c>
      <c r="V12" s="16">
        <v>25.386383568208906</v>
      </c>
      <c r="W12" s="16">
        <v>0</v>
      </c>
      <c r="X12" s="16">
        <v>9.3676692133612183E-2</v>
      </c>
      <c r="Y12" s="16">
        <v>0.46838346066806097</v>
      </c>
      <c r="Z12" s="16">
        <v>9.3676692133612183E-2</v>
      </c>
    </row>
    <row r="13" spans="1:26">
      <c r="A13">
        <v>13</v>
      </c>
      <c r="B13" s="16">
        <v>3.3408047920823996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>
        <v>455.61341828791382</v>
      </c>
      <c r="O13" s="16">
        <v>0.24491771539206197</v>
      </c>
      <c r="P13" s="16">
        <v>68.173539966250843</v>
      </c>
      <c r="Q13" s="16">
        <v>3.7083409102521063</v>
      </c>
      <c r="R13" s="16">
        <v>0.69356872635561162</v>
      </c>
      <c r="S13" s="16">
        <v>1.9228434349455368</v>
      </c>
      <c r="T13" s="16">
        <v>0.1373459596389669</v>
      </c>
      <c r="U13" s="16">
        <v>0.1373459596389669</v>
      </c>
      <c r="V13" s="16">
        <v>22.112699501873671</v>
      </c>
      <c r="W13" s="16">
        <v>0</v>
      </c>
      <c r="X13" s="16">
        <v>0.54938383855586759</v>
      </c>
      <c r="Y13" s="16">
        <v>0.96142171747276839</v>
      </c>
      <c r="Z13" s="16">
        <v>0.41203787891690075</v>
      </c>
    </row>
    <row r="14" spans="1:26">
      <c r="A14">
        <v>15</v>
      </c>
      <c r="B14" s="16">
        <v>3.4992375513599998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>
        <v>524.4336180878613</v>
      </c>
      <c r="O14" s="16">
        <v>0.16283524904214561</v>
      </c>
      <c r="P14" s="16">
        <v>69.28253417436305</v>
      </c>
      <c r="Q14" s="16">
        <v>11.481030167338195</v>
      </c>
      <c r="R14" s="16">
        <v>1.2510606818824654</v>
      </c>
      <c r="S14" s="16">
        <v>1.1626359663127286</v>
      </c>
      <c r="T14" s="16">
        <v>0</v>
      </c>
      <c r="U14" s="16">
        <v>0.26423544688925649</v>
      </c>
      <c r="V14" s="16">
        <v>13.476007791352082</v>
      </c>
      <c r="W14" s="16">
        <v>0</v>
      </c>
      <c r="X14" s="16">
        <v>0.36992962564495913</v>
      </c>
      <c r="Y14" s="16">
        <v>0.47562380440066176</v>
      </c>
      <c r="Z14" s="16">
        <v>0.1585412681335539</v>
      </c>
    </row>
    <row r="15" spans="1:26">
      <c r="A15">
        <v>17</v>
      </c>
      <c r="B15" s="16">
        <v>3.6563682013543999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>
        <v>401.30618539200452</v>
      </c>
      <c r="O15" s="16">
        <v>0.3632567849686848</v>
      </c>
      <c r="P15" s="16">
        <v>57.294927989981218</v>
      </c>
      <c r="Q15" s="16">
        <v>6.0112711333750788</v>
      </c>
      <c r="R15" s="16">
        <v>1.2539184952978057</v>
      </c>
      <c r="S15" s="16">
        <v>0.87664370695053229</v>
      </c>
      <c r="T15" s="16">
        <v>0</v>
      </c>
      <c r="U15" s="16">
        <v>0.37570444583594242</v>
      </c>
      <c r="V15" s="16">
        <v>32.686286787726992</v>
      </c>
      <c r="W15" s="16">
        <v>0</v>
      </c>
      <c r="X15" s="16">
        <v>0.12523481527864747</v>
      </c>
      <c r="Y15" s="16">
        <v>0.37570444583594242</v>
      </c>
      <c r="Z15" s="16">
        <v>0.37570444583594242</v>
      </c>
    </row>
    <row r="16" spans="1:26">
      <c r="A16">
        <v>19</v>
      </c>
      <c r="B16" s="16">
        <v>3.8121967420655998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>
        <v>440.33262398495822</v>
      </c>
      <c r="O16" s="16">
        <v>0.27443609022556392</v>
      </c>
      <c r="P16" s="16">
        <v>65.257819103972963</v>
      </c>
      <c r="Q16" s="16">
        <v>4.9027895181741341</v>
      </c>
      <c r="R16" s="16">
        <v>0.99085365853658536</v>
      </c>
      <c r="S16" s="16">
        <v>1.014370245139476</v>
      </c>
      <c r="T16" s="16">
        <v>0</v>
      </c>
      <c r="U16" s="16">
        <v>0.50718512256973802</v>
      </c>
      <c r="V16" s="16">
        <v>24.683009298393916</v>
      </c>
      <c r="W16" s="16">
        <v>0</v>
      </c>
      <c r="X16" s="16">
        <v>0.16906170752324601</v>
      </c>
      <c r="Y16" s="16">
        <v>0.33812341504649202</v>
      </c>
      <c r="Z16" s="16">
        <v>8.4530853761623004E-2</v>
      </c>
    </row>
    <row r="17" spans="1:26">
      <c r="A17">
        <v>21</v>
      </c>
      <c r="B17" s="16">
        <v>3.9667231734935995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>
        <v>460.99124412432252</v>
      </c>
      <c r="O17" s="16">
        <v>0.23826086956521736</v>
      </c>
      <c r="P17" s="16">
        <v>68.012422360248451</v>
      </c>
      <c r="Q17" s="16">
        <v>2.329192546583851</v>
      </c>
      <c r="R17" s="16">
        <v>1.0574018126888218</v>
      </c>
      <c r="S17" s="16">
        <v>1.4751552795031055</v>
      </c>
      <c r="T17" s="16">
        <v>0.15527950310559005</v>
      </c>
      <c r="U17" s="16">
        <v>0.85403726708074534</v>
      </c>
      <c r="V17" s="16">
        <v>21.273291925465838</v>
      </c>
      <c r="W17" s="16">
        <v>0</v>
      </c>
      <c r="X17" s="16">
        <v>0</v>
      </c>
      <c r="Y17" s="16">
        <v>0.46583850931677018</v>
      </c>
      <c r="Z17" s="16">
        <v>0.38819875776397517</v>
      </c>
    </row>
    <row r="18" spans="1:26">
      <c r="A18">
        <v>23</v>
      </c>
      <c r="B18" s="16">
        <v>4.1199474956384003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>
        <v>466.37319818603856</v>
      </c>
      <c r="O18" s="16">
        <v>0.23933855526544826</v>
      </c>
      <c r="P18" s="16">
        <v>65.041937910400492</v>
      </c>
      <c r="Q18" s="16">
        <v>3.7953533563277175</v>
      </c>
      <c r="R18" s="16">
        <v>1.1768551814318404</v>
      </c>
      <c r="S18" s="16">
        <v>1.8604673315331945</v>
      </c>
      <c r="T18" s="16">
        <v>0</v>
      </c>
      <c r="U18" s="16">
        <v>0.8930243191359335</v>
      </c>
      <c r="V18" s="16">
        <v>20.465140646865144</v>
      </c>
      <c r="W18" s="16">
        <v>0</v>
      </c>
      <c r="X18" s="16">
        <v>0.1488373865226556</v>
      </c>
      <c r="Y18" s="16">
        <v>0.66976823935195007</v>
      </c>
      <c r="Z18" s="16">
        <v>0.74418693261327784</v>
      </c>
    </row>
    <row r="19" spans="1:26">
      <c r="A19">
        <v>25</v>
      </c>
      <c r="B19" s="16">
        <v>4.2718697084999997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>
        <v>462.21472397469023</v>
      </c>
      <c r="O19" s="16">
        <v>0.23341902313624677</v>
      </c>
      <c r="P19" s="16">
        <v>69.252077562326875</v>
      </c>
      <c r="Q19" s="16">
        <v>1.1147215704197484</v>
      </c>
      <c r="R19" s="16">
        <v>1.9047619047619051</v>
      </c>
      <c r="S19" s="16">
        <v>0.92893464201645704</v>
      </c>
      <c r="T19" s="16">
        <v>0</v>
      </c>
      <c r="U19" s="16">
        <v>1.2076150346213941</v>
      </c>
      <c r="V19" s="16">
        <v>21.086816373773573</v>
      </c>
      <c r="W19" s="16">
        <v>0</v>
      </c>
      <c r="X19" s="16">
        <v>0.2786803926049371</v>
      </c>
      <c r="Y19" s="16">
        <v>0.18578692840329139</v>
      </c>
      <c r="Z19" s="16">
        <v>0.2786803926049371</v>
      </c>
    </row>
    <row r="20" spans="1:26">
      <c r="A20">
        <v>27</v>
      </c>
      <c r="B20" s="16">
        <v>4.4224898120784006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>
        <v>443.33004443329412</v>
      </c>
      <c r="O20" s="16">
        <v>0.28050876589893431</v>
      </c>
      <c r="P20" s="16">
        <v>61.95972481711668</v>
      </c>
      <c r="Q20" s="16">
        <v>2.9603308560495307</v>
      </c>
      <c r="R20" s="16">
        <v>1.8249007710205756</v>
      </c>
      <c r="S20" s="16">
        <v>2.131438216355662</v>
      </c>
      <c r="T20" s="16">
        <v>0</v>
      </c>
      <c r="U20" s="16">
        <v>0.71047940545188737</v>
      </c>
      <c r="V20" s="16">
        <v>24.156299785364169</v>
      </c>
      <c r="W20" s="16">
        <v>0</v>
      </c>
      <c r="X20" s="16">
        <v>0.35523970272594368</v>
      </c>
      <c r="Y20" s="16">
        <v>0.59206617120990623</v>
      </c>
      <c r="Z20" s="16">
        <v>1.065719108177831</v>
      </c>
    </row>
    <row r="21" spans="1:26">
      <c r="A21">
        <v>29</v>
      </c>
      <c r="B21" s="16">
        <v>4.5718078063736005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>
        <v>420.98105378834242</v>
      </c>
      <c r="O21" s="16">
        <v>0.34285714285714286</v>
      </c>
      <c r="P21" s="16">
        <v>54.378001522584043</v>
      </c>
      <c r="Q21" s="16">
        <v>2.583266159287974</v>
      </c>
      <c r="R21" s="16">
        <v>1.9258218728051293</v>
      </c>
      <c r="S21" s="16">
        <v>2.6131305079502627</v>
      </c>
      <c r="T21" s="16">
        <v>0</v>
      </c>
      <c r="U21" s="16">
        <v>2.6131305079502627</v>
      </c>
      <c r="V21" s="16">
        <v>28.371131229174281</v>
      </c>
      <c r="W21" s="16">
        <v>0</v>
      </c>
      <c r="X21" s="16">
        <v>0.37330435827860897</v>
      </c>
      <c r="Y21" s="16">
        <v>1.2443478609286966</v>
      </c>
      <c r="Z21" s="16">
        <v>1.119913074835827</v>
      </c>
    </row>
    <row r="22" spans="1:26">
      <c r="A22">
        <v>29.5</v>
      </c>
      <c r="B22" s="6">
        <v>4.6089338503718995</v>
      </c>
      <c r="C22" s="16">
        <v>0.76400000000000001</v>
      </c>
      <c r="D22" s="16">
        <v>21.818181818181817</v>
      </c>
      <c r="E22" s="16">
        <v>22.278408549824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1:26">
      <c r="A23">
        <v>30</v>
      </c>
      <c r="B23" s="16">
        <v>4.6459785125399993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>
        <v>424.04628096689527</v>
      </c>
      <c r="O23" s="16">
        <v>0.3154831199068685</v>
      </c>
      <c r="P23" s="16">
        <v>60.215053763440864</v>
      </c>
      <c r="Q23" s="16">
        <v>2.6625704045058884</v>
      </c>
      <c r="R23" s="16">
        <v>1.6705352746711684</v>
      </c>
      <c r="S23" s="16">
        <v>2.6625704045058889</v>
      </c>
      <c r="T23" s="16">
        <v>0</v>
      </c>
      <c r="U23" s="16">
        <v>0.92165898617511532</v>
      </c>
      <c r="V23" s="16">
        <v>27.752176139272919</v>
      </c>
      <c r="W23" s="16">
        <v>0</v>
      </c>
      <c r="X23" s="16">
        <v>0.10240655401945725</v>
      </c>
      <c r="Y23" s="16">
        <v>0.51203277009728632</v>
      </c>
      <c r="Z23" s="16">
        <v>0.40962621607782901</v>
      </c>
    </row>
    <row r="24" spans="1:26">
      <c r="A24">
        <v>31</v>
      </c>
      <c r="B24" s="16">
        <v>4.7198236913856002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>
        <v>376.28458231011001</v>
      </c>
      <c r="O24" s="16">
        <v>0.4320987654320988</v>
      </c>
      <c r="P24" s="16">
        <v>51.434462431597758</v>
      </c>
      <c r="Q24" s="16">
        <v>0.55907024382171477</v>
      </c>
      <c r="R24" s="16">
        <v>1.4195583596214512</v>
      </c>
      <c r="S24" s="16">
        <v>1.1181404876434295</v>
      </c>
      <c r="T24" s="16">
        <v>0</v>
      </c>
      <c r="U24" s="16">
        <v>1.2579080485988581</v>
      </c>
      <c r="V24" s="16">
        <v>39.134917067520036</v>
      </c>
      <c r="W24" s="16">
        <v>1.9278284269714299E-2</v>
      </c>
      <c r="X24" s="16">
        <v>0.13976756095542869</v>
      </c>
      <c r="Y24" s="16">
        <v>0.69883780477714352</v>
      </c>
      <c r="Z24" s="16">
        <v>0.41930268286628603</v>
      </c>
    </row>
    <row r="25" spans="1:26">
      <c r="A25">
        <v>31.5</v>
      </c>
      <c r="B25" s="6">
        <v>4.7566242080631005</v>
      </c>
      <c r="C25" s="16">
        <v>0.74399999999999999</v>
      </c>
      <c r="D25" s="16">
        <v>21.212121212121211</v>
      </c>
      <c r="E25" s="16">
        <v>21.821718449663997</v>
      </c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1:26">
      <c r="A26">
        <v>32</v>
      </c>
      <c r="B26" s="16">
        <v>4.7933433429103998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>
        <v>335.58308393310278</v>
      </c>
      <c r="O26" s="16">
        <v>0.56798866855524077</v>
      </c>
      <c r="P26" s="16">
        <v>39.895356442119031</v>
      </c>
      <c r="Q26" s="16">
        <v>2.092871157619359</v>
      </c>
      <c r="R26" s="16">
        <v>1.875</v>
      </c>
      <c r="S26" s="16">
        <v>0.78482668410725964</v>
      </c>
      <c r="T26" s="16">
        <v>0</v>
      </c>
      <c r="U26" s="16">
        <v>0</v>
      </c>
      <c r="V26" s="16">
        <v>52.452583387835183</v>
      </c>
      <c r="W26" s="16">
        <v>0</v>
      </c>
      <c r="X26" s="16">
        <v>0.13080444735120994</v>
      </c>
      <c r="Y26" s="16">
        <v>0.39241334205362982</v>
      </c>
      <c r="Z26" s="16">
        <v>0.13080444735120994</v>
      </c>
    </row>
    <row r="27" spans="1:26">
      <c r="A27">
        <v>32.5</v>
      </c>
      <c r="B27" s="6">
        <v>4.8299810959274989</v>
      </c>
      <c r="C27" s="16">
        <v>0.76900000000000002</v>
      </c>
      <c r="D27" s="16">
        <v>21.969696969696969</v>
      </c>
      <c r="E27" s="16">
        <v>22.394030189489001</v>
      </c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1:26">
      <c r="A28">
        <v>33</v>
      </c>
      <c r="B28" s="16">
        <v>4.8665374671143997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>
        <v>407.44176633942845</v>
      </c>
      <c r="O28" s="16">
        <v>0.36211031175059955</v>
      </c>
      <c r="P28" s="16">
        <v>55.092824159653205</v>
      </c>
      <c r="Q28" s="16">
        <v>2.1250089318723382</v>
      </c>
      <c r="R28" s="16">
        <v>1.4810168487446203</v>
      </c>
      <c r="S28" s="16">
        <v>2.0711588029944812</v>
      </c>
      <c r="T28" s="16">
        <v>0.31067382044917219</v>
      </c>
      <c r="U28" s="16">
        <v>1.7604849825453093</v>
      </c>
      <c r="V28" s="16">
        <v>31.274497925216668</v>
      </c>
      <c r="W28" s="16">
        <v>1.271764177277313E-2</v>
      </c>
      <c r="X28" s="16">
        <v>0.20711588029944814</v>
      </c>
      <c r="Y28" s="16">
        <v>0.62134764089834438</v>
      </c>
      <c r="Z28" s="16">
        <v>0.5177897007486203</v>
      </c>
    </row>
    <row r="29" spans="1:26">
      <c r="A29">
        <v>34</v>
      </c>
      <c r="B29" s="16">
        <v>4.9394060639976001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>
        <v>423.10317369618951</v>
      </c>
      <c r="O29" s="16">
        <v>0.32802124833997343</v>
      </c>
      <c r="P29" s="16">
        <v>57.239793104166012</v>
      </c>
      <c r="Q29" s="16">
        <v>2.3755645359436488</v>
      </c>
      <c r="R29" s="16">
        <v>2.2477682872005653</v>
      </c>
      <c r="S29" s="16">
        <v>0.90497696607377087</v>
      </c>
      <c r="T29" s="16">
        <v>0</v>
      </c>
      <c r="U29" s="16">
        <v>1.8099539321475417</v>
      </c>
      <c r="V29" s="16">
        <v>27.941163827527674</v>
      </c>
      <c r="W29" s="16">
        <v>0</v>
      </c>
      <c r="X29" s="16">
        <v>0.22624424151844272</v>
      </c>
      <c r="Y29" s="16">
        <v>1.3574654491106566</v>
      </c>
      <c r="Z29" s="16">
        <v>0.56561060379610684</v>
      </c>
    </row>
    <row r="30" spans="1:26">
      <c r="A30">
        <v>34.5</v>
      </c>
      <c r="B30" s="6">
        <v>4.9757182896938996</v>
      </c>
      <c r="C30" s="16">
        <v>0.86599999999999999</v>
      </c>
      <c r="D30" s="16">
        <v>24.909090909090907</v>
      </c>
      <c r="E30" s="16">
        <v>24.785975692616002</v>
      </c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1:26">
      <c r="A31">
        <v>35</v>
      </c>
      <c r="B31" s="16">
        <v>5.0119491335599999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>
        <v>433.43097408606485</v>
      </c>
      <c r="O31" s="16">
        <v>0.30864197530864196</v>
      </c>
      <c r="P31" s="16">
        <v>58.105270148002425</v>
      </c>
      <c r="Q31" s="16">
        <v>3.1127823293572727</v>
      </c>
      <c r="R31" s="16">
        <v>1.4506769825918764</v>
      </c>
      <c r="S31" s="16">
        <v>3.6787427528767771</v>
      </c>
      <c r="T31" s="16">
        <v>0</v>
      </c>
      <c r="U31" s="16">
        <v>2.3581684313312672</v>
      </c>
      <c r="V31" s="16">
        <v>25.93985274464394</v>
      </c>
      <c r="W31" s="16">
        <v>0</v>
      </c>
      <c r="X31" s="16">
        <v>0.47163368626625346</v>
      </c>
      <c r="Y31" s="16">
        <v>0.47163368626625346</v>
      </c>
      <c r="Z31" s="16">
        <v>0.75461389802600554</v>
      </c>
    </row>
    <row r="32" spans="1:26">
      <c r="A32">
        <v>35.5</v>
      </c>
      <c r="B32" s="6">
        <v>5.0480985955959001</v>
      </c>
      <c r="C32" s="16">
        <v>0.81863342650443938</v>
      </c>
      <c r="D32" s="16">
        <v>23.47374019710422</v>
      </c>
      <c r="E32" s="16">
        <v>23.57893727010125</v>
      </c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1:26">
      <c r="A33">
        <v>36</v>
      </c>
      <c r="B33" s="16">
        <v>5.0841666758016002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>
        <v>414.38245129898269</v>
      </c>
      <c r="O33" s="16">
        <v>0.34092501751927123</v>
      </c>
      <c r="P33" s="16">
        <v>57.514176740056101</v>
      </c>
      <c r="Q33" s="16">
        <v>0.85613872871960173</v>
      </c>
      <c r="R33" s="16">
        <v>1.1163621478807726</v>
      </c>
      <c r="S33" s="16">
        <v>2.4613988450688553</v>
      </c>
      <c r="T33" s="16">
        <v>0.21403468217990046</v>
      </c>
      <c r="U33" s="16">
        <v>2.9964855505186061</v>
      </c>
      <c r="V33" s="16">
        <v>29.750820823006165</v>
      </c>
      <c r="W33" s="16">
        <v>0</v>
      </c>
      <c r="X33" s="16">
        <v>0</v>
      </c>
      <c r="Y33" s="16">
        <v>0.53508670544975112</v>
      </c>
      <c r="Z33" s="16">
        <v>0.21403468217990046</v>
      </c>
    </row>
    <row r="34" spans="1:26">
      <c r="A34">
        <v>36.5</v>
      </c>
      <c r="B34" s="6">
        <v>5.1201533741771001</v>
      </c>
      <c r="C34" s="16">
        <v>0.7370000000000001</v>
      </c>
      <c r="D34" s="16">
        <v>21</v>
      </c>
      <c r="E34" s="16">
        <v>21.663896690513003</v>
      </c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1:26">
      <c r="A35">
        <v>37</v>
      </c>
      <c r="B35" s="16">
        <v>5.1560586907223991</v>
      </c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>
        <v>457.91445317397273</v>
      </c>
      <c r="O35" s="16">
        <v>0.2451759364358683</v>
      </c>
      <c r="P35" s="16">
        <v>66.960446816488911</v>
      </c>
      <c r="Q35" s="16">
        <v>0.90623161105022587</v>
      </c>
      <c r="R35" s="16">
        <v>2.1335807050092765</v>
      </c>
      <c r="S35" s="16">
        <v>2.11454042578386</v>
      </c>
      <c r="T35" s="16">
        <v>0.40276960491121144</v>
      </c>
      <c r="U35" s="16">
        <v>0.60415440736681714</v>
      </c>
      <c r="V35" s="16">
        <v>21.74955866520542</v>
      </c>
      <c r="W35" s="16">
        <v>1.236573348411614E-2</v>
      </c>
      <c r="X35" s="16">
        <v>0.30207720368340862</v>
      </c>
      <c r="Y35" s="16">
        <v>0.70484680859462012</v>
      </c>
      <c r="Z35" s="16">
        <v>0.30207720368340862</v>
      </c>
    </row>
    <row r="36" spans="1:26">
      <c r="A36">
        <v>37.5</v>
      </c>
      <c r="B36" s="6">
        <v>5.1918826254374997</v>
      </c>
      <c r="C36" s="16">
        <v>0.78</v>
      </c>
      <c r="D36" s="16">
        <v>22.303030303030301</v>
      </c>
      <c r="E36" s="16">
        <v>22.650617592</v>
      </c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1:26">
      <c r="A37">
        <v>38</v>
      </c>
      <c r="B37" s="16">
        <v>5.2276251783224001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>
        <v>431.60055813771385</v>
      </c>
      <c r="O37" s="16">
        <v>0.30550284629981023</v>
      </c>
      <c r="P37" s="16">
        <v>59.750731701583298</v>
      </c>
      <c r="Q37" s="16">
        <v>1.454439072716136</v>
      </c>
      <c r="R37" s="16">
        <v>2.6510053427953832</v>
      </c>
      <c r="S37" s="16">
        <v>2.4933241246562332</v>
      </c>
      <c r="T37" s="16">
        <v>0</v>
      </c>
      <c r="U37" s="16">
        <v>2.7011011350442526</v>
      </c>
      <c r="V37" s="16">
        <v>26.283791814084456</v>
      </c>
      <c r="W37" s="16">
        <v>0</v>
      </c>
      <c r="X37" s="16">
        <v>0.31166551558202915</v>
      </c>
      <c r="Y37" s="16">
        <v>0.6233310311640583</v>
      </c>
      <c r="Z37" s="16">
        <v>0.83110804155207774</v>
      </c>
    </row>
    <row r="38" spans="1:26">
      <c r="A38">
        <v>38.5</v>
      </c>
      <c r="B38" s="6">
        <v>5.2632863493771005</v>
      </c>
      <c r="C38" s="16">
        <v>0.76600000000000001</v>
      </c>
      <c r="D38" s="16">
        <v>21.878787878787875</v>
      </c>
      <c r="E38" s="16">
        <v>22.324583909816006</v>
      </c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1:26">
      <c r="A39">
        <v>39</v>
      </c>
      <c r="B39" s="16">
        <v>5.2988661386015998</v>
      </c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>
        <v>410.73982803881694</v>
      </c>
      <c r="O39" s="16">
        <v>0.35307138904261204</v>
      </c>
      <c r="P39" s="16">
        <v>55.959896524454813</v>
      </c>
      <c r="Q39" s="16">
        <v>1.4360965746224501</v>
      </c>
      <c r="R39" s="16">
        <v>2.2510822510822512</v>
      </c>
      <c r="S39" s="16">
        <v>2.01053520447143</v>
      </c>
      <c r="T39" s="16">
        <v>0.38295908656598671</v>
      </c>
      <c r="U39" s="16">
        <v>1.5318363462639468</v>
      </c>
      <c r="V39" s="16">
        <v>30.540987153637438</v>
      </c>
      <c r="W39" s="16">
        <v>0</v>
      </c>
      <c r="X39" s="16">
        <v>9.5739771641496677E-2</v>
      </c>
      <c r="Y39" s="16">
        <v>0.47869885820748337</v>
      </c>
      <c r="Z39" s="16">
        <v>1.2446170313394567</v>
      </c>
    </row>
    <row r="40" spans="1:26">
      <c r="A40">
        <v>40</v>
      </c>
      <c r="B40" s="16">
        <v>5.3697815715599999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>
        <v>419.53207986100693</v>
      </c>
      <c r="O40" s="16">
        <v>0.32060804974952495</v>
      </c>
      <c r="P40" s="16">
        <v>60.750665059912237</v>
      </c>
      <c r="Q40" s="16">
        <v>0.9885691746337103</v>
      </c>
      <c r="R40" s="16">
        <v>1.4874141876430205</v>
      </c>
      <c r="S40" s="16">
        <v>2.3478517897550621</v>
      </c>
      <c r="T40" s="16">
        <v>0.12357114682921379</v>
      </c>
      <c r="U40" s="16">
        <v>1.1121403214629242</v>
      </c>
      <c r="V40" s="16">
        <v>28.668506064377599</v>
      </c>
      <c r="W40" s="16">
        <v>0</v>
      </c>
      <c r="X40" s="16">
        <v>0.24714229365842758</v>
      </c>
      <c r="Y40" s="16">
        <v>0.37071344048764138</v>
      </c>
      <c r="Z40" s="16">
        <v>0.61785573414606898</v>
      </c>
    </row>
    <row r="41" spans="1:26">
      <c r="A41">
        <v>42</v>
      </c>
      <c r="B41" s="6">
        <v>5.5106358555143995</v>
      </c>
      <c r="C41" s="16">
        <v>0.71799999999999997</v>
      </c>
      <c r="D41" s="16">
        <v>20.424242424242422</v>
      </c>
      <c r="E41" s="16">
        <v>21.240158980472003</v>
      </c>
      <c r="F41" s="16"/>
      <c r="G41" s="16"/>
      <c r="H41" s="16"/>
      <c r="I41" s="16"/>
      <c r="J41" s="16"/>
      <c r="K41" s="16"/>
      <c r="L41" s="16"/>
      <c r="M41" s="16"/>
      <c r="N41" s="16">
        <v>457.26078191554024</v>
      </c>
      <c r="O41" s="16">
        <v>0.23754345307068361</v>
      </c>
      <c r="P41" s="16">
        <v>70.13993663528278</v>
      </c>
      <c r="Q41" s="16">
        <v>0.53297824190944354</v>
      </c>
      <c r="R41" s="16">
        <v>1.0204081632653059</v>
      </c>
      <c r="S41" s="16">
        <v>0.95936083543699846</v>
      </c>
      <c r="T41" s="16">
        <v>0.1065956483818887</v>
      </c>
      <c r="U41" s="16">
        <v>1.492339077346442</v>
      </c>
      <c r="V41" s="16">
        <v>21.852107918287185</v>
      </c>
      <c r="W41" s="16">
        <v>1.3090693660933701E-2</v>
      </c>
      <c r="X41" s="16">
        <v>0</v>
      </c>
      <c r="Y41" s="16">
        <v>0.2131912967637774</v>
      </c>
      <c r="Z41" s="16">
        <v>0.2131912967637774</v>
      </c>
    </row>
    <row r="42" spans="1:26">
      <c r="A42">
        <v>44</v>
      </c>
      <c r="B42" s="16">
        <v>5.6501880301855989</v>
      </c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>
        <v>429.12504133204243</v>
      </c>
      <c r="O42" s="16">
        <v>0.30442007311399133</v>
      </c>
      <c r="P42" s="16">
        <v>61.136192626034614</v>
      </c>
      <c r="Q42" s="16">
        <v>1.2852329075707227</v>
      </c>
      <c r="R42" s="16">
        <v>2.2365360529611737</v>
      </c>
      <c r="S42" s="16">
        <v>1.7525903285055313</v>
      </c>
      <c r="T42" s="16">
        <v>0.35051806570110622</v>
      </c>
      <c r="U42" s="16">
        <v>1.0515541971033187</v>
      </c>
      <c r="V42" s="16">
        <v>26.756212348517774</v>
      </c>
      <c r="W42" s="16">
        <v>0</v>
      </c>
      <c r="X42" s="16">
        <v>0.70103613140221244</v>
      </c>
      <c r="Y42" s="16">
        <v>1.0515541971033187</v>
      </c>
      <c r="Z42" s="16">
        <v>0.81787548663591458</v>
      </c>
    </row>
    <row r="43" spans="1:26">
      <c r="A43">
        <v>44.5</v>
      </c>
      <c r="B43" s="6">
        <v>5.6848726192778996</v>
      </c>
      <c r="C43" s="16">
        <v>0.78300000000000003</v>
      </c>
      <c r="D43" s="16">
        <v>22.393939393939391</v>
      </c>
      <c r="E43" s="16">
        <v>22.721148298527005</v>
      </c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1:26">
      <c r="A44">
        <v>46</v>
      </c>
      <c r="B44" s="6">
        <v>5.7884380955735999</v>
      </c>
      <c r="C44" s="16">
        <v>0.754</v>
      </c>
      <c r="D44" s="16">
        <v>21.515151515151512</v>
      </c>
      <c r="E44" s="16">
        <v>22.048946689544003</v>
      </c>
      <c r="F44" s="16"/>
      <c r="G44" s="16"/>
      <c r="H44" s="16"/>
      <c r="I44" s="16"/>
      <c r="J44" s="16"/>
      <c r="K44" s="16"/>
      <c r="L44" s="16"/>
      <c r="M44" s="16"/>
      <c r="N44" s="16">
        <v>432.97690853110305</v>
      </c>
      <c r="O44" s="16">
        <v>0.2873563218390805</v>
      </c>
      <c r="P44" s="16">
        <v>64.541381435400325</v>
      </c>
      <c r="Q44" s="16">
        <v>0.56781273990088266</v>
      </c>
      <c r="R44" s="16">
        <v>1.582119537920643</v>
      </c>
      <c r="S44" s="16">
        <v>1.987344589653089</v>
      </c>
      <c r="T44" s="16">
        <v>9.463545665014711E-2</v>
      </c>
      <c r="U44" s="16">
        <v>0.94635456650147098</v>
      </c>
      <c r="V44" s="16">
        <v>26.024750578790453</v>
      </c>
      <c r="W44" s="16">
        <v>2.4209070305851586E-2</v>
      </c>
      <c r="X44" s="16">
        <v>0</v>
      </c>
      <c r="Y44" s="16">
        <v>0.66244819655102971</v>
      </c>
      <c r="Z44" s="16">
        <v>0.66244819655102971</v>
      </c>
    </row>
    <row r="45" spans="1:26">
      <c r="A45">
        <v>48</v>
      </c>
      <c r="B45" s="6">
        <v>5.9253860516784007</v>
      </c>
      <c r="C45" s="16">
        <v>0.73399999999999999</v>
      </c>
      <c r="D45" s="16">
        <v>20.909090909090907</v>
      </c>
      <c r="E45" s="16">
        <v>21.596553904183999</v>
      </c>
      <c r="F45" s="16"/>
      <c r="G45" s="16"/>
      <c r="H45" s="16"/>
      <c r="I45" s="16"/>
      <c r="J45" s="16"/>
      <c r="K45" s="16"/>
      <c r="L45" s="16"/>
      <c r="M45" s="16"/>
      <c r="N45" s="16">
        <v>397.50044043000719</v>
      </c>
      <c r="O45" s="16">
        <v>0.37184054283290924</v>
      </c>
      <c r="P45" s="16">
        <v>56.750888274773004</v>
      </c>
      <c r="Q45" s="16">
        <v>0.98084170931284687</v>
      </c>
      <c r="R45" s="16">
        <v>1.6782653449394707</v>
      </c>
      <c r="S45" s="16">
        <v>1.7164729912974819</v>
      </c>
      <c r="T45" s="16">
        <v>0.36781564099231756</v>
      </c>
      <c r="U45" s="16">
        <v>0.73563128198463512</v>
      </c>
      <c r="V45" s="16">
        <v>33.59382854396501</v>
      </c>
      <c r="W45" s="16">
        <v>0</v>
      </c>
      <c r="X45" s="16">
        <v>0.12260521366410586</v>
      </c>
      <c r="Y45" s="16">
        <v>0.36781564099231756</v>
      </c>
      <c r="Z45" s="16">
        <v>0.85823649564874105</v>
      </c>
    </row>
    <row r="46" spans="1:26">
      <c r="A46">
        <v>49</v>
      </c>
      <c r="B46" s="16">
        <v>5.9933717387495999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>
        <v>382.06433449471507</v>
      </c>
      <c r="O46" s="16">
        <v>0.41546762589928055</v>
      </c>
      <c r="P46" s="16">
        <v>52.816864213475903</v>
      </c>
      <c r="Q46" s="16">
        <v>1.7876477118407228</v>
      </c>
      <c r="R46" s="16">
        <v>1.5410086602139581</v>
      </c>
      <c r="S46" s="16">
        <v>0.74485321326696785</v>
      </c>
      <c r="T46" s="16">
        <v>0</v>
      </c>
      <c r="U46" s="16">
        <v>0.59588257061357419</v>
      </c>
      <c r="V46" s="16">
        <v>37.54060194865518</v>
      </c>
      <c r="W46" s="16">
        <v>0</v>
      </c>
      <c r="X46" s="16">
        <v>0.14897064265339355</v>
      </c>
      <c r="Y46" s="16">
        <v>0.74485321326696785</v>
      </c>
      <c r="Z46" s="16">
        <v>1.340735783880542</v>
      </c>
    </row>
    <row r="47" spans="1:26">
      <c r="A47">
        <v>50</v>
      </c>
      <c r="B47" s="16">
        <v>6.0610318985000005</v>
      </c>
      <c r="C47" s="16"/>
      <c r="D47" s="16"/>
      <c r="E47" s="16"/>
      <c r="F47" s="16"/>
      <c r="G47" s="18">
        <v>42.067663249686397</v>
      </c>
      <c r="H47" s="16">
        <v>36.538461804390003</v>
      </c>
      <c r="I47" s="16">
        <v>22.1153852939606</v>
      </c>
      <c r="J47" s="16">
        <v>0.96153843402862604</v>
      </c>
      <c r="K47" s="16">
        <v>1.05</v>
      </c>
      <c r="L47" s="16">
        <v>38.461537957191503</v>
      </c>
      <c r="M47" s="16">
        <v>21.153846263885502</v>
      </c>
      <c r="N47" s="16">
        <v>337.27619692119367</v>
      </c>
      <c r="O47" s="16">
        <v>0.55607633076665541</v>
      </c>
      <c r="P47" s="16">
        <v>41.366556355849717</v>
      </c>
      <c r="Q47" s="16">
        <v>0.51474221709767742</v>
      </c>
      <c r="R47" s="16">
        <v>0.54247585982423774</v>
      </c>
      <c r="S47" s="16">
        <v>1.3726459122604731</v>
      </c>
      <c r="T47" s="16">
        <v>0</v>
      </c>
      <c r="U47" s="16">
        <v>1.2010651732279141</v>
      </c>
      <c r="V47" s="16">
        <v>51.81738318783286</v>
      </c>
      <c r="W47" s="16">
        <v>0</v>
      </c>
      <c r="X47" s="16">
        <v>0</v>
      </c>
      <c r="Y47" s="16">
        <v>0.51474221709767742</v>
      </c>
      <c r="Z47" s="16">
        <v>0.51474221709767742</v>
      </c>
    </row>
    <row r="48" spans="1:26">
      <c r="A48">
        <v>51</v>
      </c>
      <c r="B48" s="16">
        <v>6.1283665309295996</v>
      </c>
      <c r="C48" s="16"/>
      <c r="D48" s="16"/>
      <c r="E48" s="16"/>
      <c r="F48" s="16"/>
      <c r="G48" s="16"/>
      <c r="H48" s="16">
        <v>30.555555224418601</v>
      </c>
      <c r="I48" s="16">
        <v>17.592592597007801</v>
      </c>
      <c r="J48" s="16">
        <v>3.7037036418914799</v>
      </c>
      <c r="K48" s="16">
        <v>0.7</v>
      </c>
      <c r="L48" s="16">
        <v>45.370369613170602</v>
      </c>
      <c r="M48" s="16">
        <v>21.2962958216667</v>
      </c>
      <c r="N48" s="16">
        <v>379.25427744396239</v>
      </c>
      <c r="O48" s="16">
        <v>0.4110693175711983</v>
      </c>
      <c r="P48" s="16">
        <v>54.882323485227666</v>
      </c>
      <c r="Q48" s="16">
        <v>0.60090135202804018</v>
      </c>
      <c r="R48" s="16">
        <v>1.6304347826086958</v>
      </c>
      <c r="S48" s="16">
        <v>0.45067601402103014</v>
      </c>
      <c r="T48" s="16">
        <v>0</v>
      </c>
      <c r="U48" s="16">
        <v>0.45067601402103014</v>
      </c>
      <c r="V48" s="16">
        <v>38.30746119178756</v>
      </c>
      <c r="W48" s="16">
        <v>0</v>
      </c>
      <c r="X48" s="16">
        <v>0</v>
      </c>
      <c r="Y48" s="16">
        <v>0.75112669003505028</v>
      </c>
      <c r="Z48" s="16">
        <v>0.45067601402103014</v>
      </c>
    </row>
    <row r="49" spans="1:26">
      <c r="A49">
        <v>52</v>
      </c>
      <c r="B49" s="16">
        <v>6.1953756360384</v>
      </c>
      <c r="C49" s="16"/>
      <c r="D49" s="16"/>
      <c r="E49" s="16"/>
      <c r="F49" s="16"/>
      <c r="G49" s="16"/>
      <c r="H49" s="16">
        <v>43.046356737613699</v>
      </c>
      <c r="I49" s="16">
        <v>23.841059029102301</v>
      </c>
      <c r="J49" s="16">
        <v>3.9735099673271201</v>
      </c>
      <c r="K49" s="16">
        <v>0.98484848484848497</v>
      </c>
      <c r="L49" s="16">
        <v>42.384104847907999</v>
      </c>
      <c r="M49" s="16">
        <v>21.1920527815819</v>
      </c>
      <c r="N49" s="16">
        <v>388.81886570366078</v>
      </c>
      <c r="O49" s="16">
        <v>0.39561403508771925</v>
      </c>
      <c r="P49" s="16">
        <v>54.630389339446438</v>
      </c>
      <c r="Q49" s="16">
        <v>1.2501293738538057</v>
      </c>
      <c r="R49" s="16">
        <v>1.9680611785874944</v>
      </c>
      <c r="S49" s="16">
        <v>1.1629110454454006</v>
      </c>
      <c r="T49" s="16">
        <v>0.29072776136135015</v>
      </c>
      <c r="U49" s="16">
        <v>0.58145552272270029</v>
      </c>
      <c r="V49" s="16">
        <v>35.759514647446068</v>
      </c>
      <c r="W49" s="16">
        <v>2.147420964600882E-2</v>
      </c>
      <c r="X49" s="16">
        <v>0</v>
      </c>
      <c r="Y49" s="16">
        <v>0.87218328408405044</v>
      </c>
      <c r="Z49" s="16">
        <v>1.1629110454454006</v>
      </c>
    </row>
    <row r="50" spans="1:26">
      <c r="A50">
        <v>53</v>
      </c>
      <c r="B50" s="16">
        <v>6.2620592138263991</v>
      </c>
      <c r="C50" s="16">
        <v>0.75700000000000001</v>
      </c>
      <c r="D50" s="16">
        <v>21.606060606060606</v>
      </c>
      <c r="E50" s="16">
        <v>22.117542985852999</v>
      </c>
      <c r="F50" s="16">
        <v>21.606060606060598</v>
      </c>
      <c r="G50" s="18">
        <v>37.501019458990697</v>
      </c>
      <c r="H50" s="16"/>
      <c r="I50" s="16"/>
      <c r="J50" s="16"/>
      <c r="K50" s="16"/>
      <c r="L50" s="16"/>
      <c r="M50" s="16"/>
      <c r="N50" s="16">
        <v>455.06784554808422</v>
      </c>
      <c r="O50" s="16">
        <v>0.24529378208784941</v>
      </c>
      <c r="P50" s="16">
        <v>68.302752492508375</v>
      </c>
      <c r="Q50" s="16">
        <v>2.1022585649999557</v>
      </c>
      <c r="R50" s="16">
        <v>1.1167985109353187</v>
      </c>
      <c r="S50" s="16">
        <v>0.92928914955793729</v>
      </c>
      <c r="T50" s="16">
        <v>1.0325434995088192</v>
      </c>
      <c r="U50" s="16">
        <v>0.61952609970529138</v>
      </c>
      <c r="V50" s="16">
        <v>22.19968523943961</v>
      </c>
      <c r="W50" s="16">
        <v>1.2680358765897777E-2</v>
      </c>
      <c r="X50" s="16">
        <v>0.10325434995088191</v>
      </c>
      <c r="Y50" s="16">
        <v>0.51627174975440959</v>
      </c>
      <c r="Z50" s="16">
        <v>0.82603479960705528</v>
      </c>
    </row>
    <row r="51" spans="1:26">
      <c r="A51">
        <v>54</v>
      </c>
      <c r="B51" s="16">
        <v>6.3284172642935994</v>
      </c>
      <c r="C51" s="16">
        <v>0.73450000000000004</v>
      </c>
      <c r="D51" s="16">
        <v>20.924242424242422</v>
      </c>
      <c r="E51" s="16">
        <v>21.607765741948622</v>
      </c>
      <c r="F51" s="16">
        <v>20.924242424242401</v>
      </c>
      <c r="G51" s="18">
        <v>73.478861255758602</v>
      </c>
      <c r="H51" s="16">
        <v>30.769231200218201</v>
      </c>
      <c r="I51" s="16">
        <v>23.0769236087799</v>
      </c>
      <c r="J51" s="16">
        <v>3.8461537361145002</v>
      </c>
      <c r="K51" s="16">
        <v>0.86363636363636398</v>
      </c>
      <c r="L51" s="16">
        <v>42.307691574096701</v>
      </c>
      <c r="M51" s="16">
        <v>25</v>
      </c>
      <c r="N51" s="16">
        <v>407.69826167447434</v>
      </c>
      <c r="O51" s="16">
        <v>0.34786399302528337</v>
      </c>
      <c r="P51" s="16">
        <v>58.521767687860034</v>
      </c>
      <c r="Q51" s="16">
        <v>1.2048599229853538</v>
      </c>
      <c r="R51" s="16">
        <v>1.7912083280650735</v>
      </c>
      <c r="S51" s="16">
        <v>0.76672904189977065</v>
      </c>
      <c r="T51" s="16">
        <v>1.095327202713958</v>
      </c>
      <c r="U51" s="16">
        <v>0.43813088108558323</v>
      </c>
      <c r="V51" s="16">
        <v>31.216825277347802</v>
      </c>
      <c r="W51" s="16">
        <v>2.8019998208961717E-2</v>
      </c>
      <c r="X51" s="16">
        <v>0.10953272027139581</v>
      </c>
      <c r="Y51" s="16">
        <v>0.87626176217116625</v>
      </c>
      <c r="Z51" s="16">
        <v>0.43813088108558323</v>
      </c>
    </row>
    <row r="52" spans="1:26">
      <c r="A52">
        <v>55</v>
      </c>
      <c r="B52" s="16">
        <v>6.3944497874400001</v>
      </c>
      <c r="C52" s="16">
        <v>0.74450000000000005</v>
      </c>
      <c r="D52" s="16">
        <v>21.227272727272727</v>
      </c>
      <c r="E52" s="16">
        <v>21.833029436406129</v>
      </c>
      <c r="F52" s="16">
        <v>21.227272727272702</v>
      </c>
      <c r="G52" s="18">
        <v>79.616145289613101</v>
      </c>
      <c r="H52" s="16">
        <v>45.714284718036701</v>
      </c>
      <c r="I52" s="16">
        <v>35.2380941510201</v>
      </c>
      <c r="J52" s="16">
        <v>4.7619047760963404</v>
      </c>
      <c r="K52" s="16">
        <v>1.3947368421052599</v>
      </c>
      <c r="L52" s="16">
        <v>35.238094866275802</v>
      </c>
      <c r="M52" s="16">
        <v>16.190476000309001</v>
      </c>
      <c r="N52" s="16">
        <v>451.74186883655955</v>
      </c>
      <c r="O52" s="16">
        <v>0.25197541703248461</v>
      </c>
      <c r="P52" s="16">
        <v>67.499263212267763</v>
      </c>
      <c r="Q52" s="16">
        <v>0.47534692403005463</v>
      </c>
      <c r="R52" s="16">
        <v>1.40625</v>
      </c>
      <c r="S52" s="16">
        <v>1.9806121834585608</v>
      </c>
      <c r="T52" s="16">
        <v>2.0598366707969036</v>
      </c>
      <c r="U52" s="16">
        <v>0.87146936072176684</v>
      </c>
      <c r="V52" s="16">
        <v>22.73742786610428</v>
      </c>
      <c r="W52" s="16">
        <v>1.8641055844315867E-2</v>
      </c>
      <c r="X52" s="16">
        <v>7.9224487338342434E-2</v>
      </c>
      <c r="Y52" s="16">
        <v>0.87146936072176684</v>
      </c>
      <c r="Z52" s="16">
        <v>0.15844897467668487</v>
      </c>
    </row>
    <row r="53" spans="1:26">
      <c r="A53">
        <v>55.5</v>
      </c>
      <c r="B53" s="6">
        <v>6.4273439762678999</v>
      </c>
      <c r="C53" s="16">
        <v>0.74649999999999994</v>
      </c>
      <c r="D53" s="16">
        <v>21.287878787878785</v>
      </c>
      <c r="E53" s="16">
        <v>21.87832540054962</v>
      </c>
      <c r="F53" s="16">
        <v>21.2878787878788</v>
      </c>
      <c r="G53" s="18">
        <v>65.767314572966697</v>
      </c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1:26">
      <c r="A54">
        <v>56</v>
      </c>
      <c r="B54" s="16">
        <v>6.4601567832655995</v>
      </c>
      <c r="C54" s="16"/>
      <c r="D54" s="16"/>
      <c r="E54" s="16">
        <v>20.734937612374999</v>
      </c>
      <c r="F54" s="16"/>
      <c r="G54" s="18"/>
      <c r="H54" s="16">
        <v>49.019607245922103</v>
      </c>
      <c r="I54" s="16">
        <v>33.333332777023301</v>
      </c>
      <c r="J54" s="16">
        <v>5.88235294818878</v>
      </c>
      <c r="K54" s="16">
        <v>1.55555555555556</v>
      </c>
      <c r="L54" s="16">
        <v>35.294117033481598</v>
      </c>
      <c r="M54" s="16">
        <v>17.6470585465431</v>
      </c>
      <c r="N54" s="16">
        <v>424.42005061812813</v>
      </c>
      <c r="O54" s="16">
        <v>0.3032407407407407</v>
      </c>
      <c r="P54" s="16">
        <v>63.595167950401688</v>
      </c>
      <c r="Q54" s="16">
        <v>1.478957394195388</v>
      </c>
      <c r="R54" s="16">
        <v>1.1059907834101383</v>
      </c>
      <c r="S54" s="16">
        <v>1.1620379525820905</v>
      </c>
      <c r="T54" s="16">
        <v>0.31691944161329744</v>
      </c>
      <c r="U54" s="16">
        <v>0.84511851096879309</v>
      </c>
      <c r="V54" s="16">
        <v>27.677631234227974</v>
      </c>
      <c r="W54" s="16">
        <v>6.4866552376990697E-2</v>
      </c>
      <c r="X54" s="16">
        <v>0.21127962774219827</v>
      </c>
      <c r="Y54" s="16">
        <v>1.0563981387109913</v>
      </c>
      <c r="Z54" s="16">
        <v>0.31691944161329744</v>
      </c>
    </row>
    <row r="55" spans="1:26">
      <c r="A55">
        <v>57</v>
      </c>
      <c r="B55" s="16">
        <v>6.5255382517704001</v>
      </c>
      <c r="C55" s="16">
        <v>0.69499999999999995</v>
      </c>
      <c r="D55" s="16">
        <v>19.727272727272723</v>
      </c>
      <c r="E55" s="16">
        <v>21.462375060991999</v>
      </c>
      <c r="F55" s="16">
        <v>19.727272727272702</v>
      </c>
      <c r="G55" s="18">
        <v>45.705596507273803</v>
      </c>
      <c r="H55" s="16">
        <v>39.805824220180497</v>
      </c>
      <c r="I55" s="16">
        <v>28.155339062213901</v>
      </c>
      <c r="J55" s="16">
        <v>2.9126212596893302</v>
      </c>
      <c r="K55" s="16">
        <v>1.1951219512195099</v>
      </c>
      <c r="L55" s="16">
        <v>38.834951221942902</v>
      </c>
      <c r="M55" s="16">
        <v>27.184466183185599</v>
      </c>
      <c r="N55" s="16">
        <v>457.42545296951437</v>
      </c>
      <c r="O55" s="16">
        <v>0.23975409836065573</v>
      </c>
      <c r="P55" s="16">
        <v>69.209664803229089</v>
      </c>
      <c r="Q55" s="16">
        <v>0.93274480866885567</v>
      </c>
      <c r="R55" s="16">
        <v>0.82585930660852624</v>
      </c>
      <c r="S55" s="16">
        <v>1.0260192895357412</v>
      </c>
      <c r="T55" s="16">
        <v>0.55964688520131345</v>
      </c>
      <c r="U55" s="16">
        <v>1.3058427321363981</v>
      </c>
      <c r="V55" s="16">
        <v>21.826228522851221</v>
      </c>
      <c r="W55" s="16">
        <v>0.10309284727392616</v>
      </c>
      <c r="X55" s="16">
        <v>0.27982344260065672</v>
      </c>
      <c r="Y55" s="16">
        <v>0.65292136606819906</v>
      </c>
      <c r="Z55" s="16">
        <v>0.27982344260065672</v>
      </c>
    </row>
    <row r="56" spans="1:26">
      <c r="A56">
        <v>58</v>
      </c>
      <c r="B56" s="16">
        <v>6.5905941929543994</v>
      </c>
      <c r="C56" s="16">
        <v>0.72799999999999998</v>
      </c>
      <c r="D56" s="16">
        <v>20.727272727272723</v>
      </c>
      <c r="E56" s="16">
        <v>22.510273956504001</v>
      </c>
      <c r="F56" s="16">
        <v>20.727272727272702</v>
      </c>
      <c r="G56" s="18">
        <v>119.198092442842</v>
      </c>
      <c r="H56" s="16"/>
      <c r="I56" s="16"/>
      <c r="J56" s="16"/>
      <c r="K56" s="16"/>
      <c r="L56" s="16"/>
      <c r="M56" s="16"/>
      <c r="N56" s="16">
        <v>439.5747881465357</v>
      </c>
      <c r="O56" s="16">
        <v>0.27291242362525459</v>
      </c>
      <c r="P56" s="16">
        <v>66.119559721519977</v>
      </c>
      <c r="Q56" s="16">
        <v>1.1445906977002618</v>
      </c>
      <c r="R56" s="16">
        <v>0.78501562181087414</v>
      </c>
      <c r="S56" s="16">
        <v>2.3151106345070018</v>
      </c>
      <c r="T56" s="16">
        <v>0.18520885076056015</v>
      </c>
      <c r="U56" s="16">
        <v>1.0186486791830809</v>
      </c>
      <c r="V56" s="16">
        <v>24.81798600191506</v>
      </c>
      <c r="W56" s="16">
        <v>0</v>
      </c>
      <c r="X56" s="16">
        <v>9.2604425380280075E-2</v>
      </c>
      <c r="Y56" s="16">
        <v>0.64823097766196058</v>
      </c>
      <c r="Z56" s="16">
        <v>0.3704177015211203</v>
      </c>
    </row>
    <row r="57" spans="1:26">
      <c r="A57">
        <v>59</v>
      </c>
      <c r="B57" s="16">
        <v>6.6553246068176</v>
      </c>
      <c r="C57" s="16">
        <v>0.77400000000000002</v>
      </c>
      <c r="D57" s="16">
        <v>22.121212121212121</v>
      </c>
      <c r="E57" s="16">
        <v>22.791924381576003</v>
      </c>
      <c r="F57" s="16">
        <v>22.1212121212121</v>
      </c>
      <c r="G57" s="18">
        <v>57.243208425078102</v>
      </c>
      <c r="H57" s="16">
        <v>52.898552000522599</v>
      </c>
      <c r="I57" s="16">
        <v>42.028986692428603</v>
      </c>
      <c r="J57" s="16">
        <v>5.0724638700485203</v>
      </c>
      <c r="K57" s="16">
        <v>2</v>
      </c>
      <c r="L57" s="16">
        <v>28.2608691453934</v>
      </c>
      <c r="M57" s="16">
        <v>15.2173911333084</v>
      </c>
      <c r="N57" s="16">
        <v>407.66292452778544</v>
      </c>
      <c r="O57" s="16">
        <v>0.35719784449576597</v>
      </c>
      <c r="P57" s="16">
        <v>56.191117092866762</v>
      </c>
      <c r="Q57" s="16">
        <v>0.94212651413189774</v>
      </c>
      <c r="R57" s="16">
        <v>1.609907120743034</v>
      </c>
      <c r="S57" s="16">
        <v>2.1534320323014806</v>
      </c>
      <c r="T57" s="16">
        <v>0</v>
      </c>
      <c r="U57" s="16">
        <v>1.8842530282637955</v>
      </c>
      <c r="V57" s="16">
        <v>31.224764468371468</v>
      </c>
      <c r="W57" s="16">
        <v>0</v>
      </c>
      <c r="X57" s="16">
        <v>0.13458950201884254</v>
      </c>
      <c r="Y57" s="16">
        <v>0.94212651413189774</v>
      </c>
      <c r="Z57" s="16">
        <v>0.80753701211305517</v>
      </c>
    </row>
    <row r="58" spans="1:26">
      <c r="A58">
        <v>60</v>
      </c>
      <c r="B58" s="16">
        <v>6.7197294933599991</v>
      </c>
      <c r="C58" s="16">
        <v>0.78600000000000003</v>
      </c>
      <c r="D58" s="16">
        <v>22.484848484848484</v>
      </c>
      <c r="E58" s="16">
        <v>21.008574603546876</v>
      </c>
      <c r="F58" s="16">
        <v>22.484848484848499</v>
      </c>
      <c r="G58" s="18">
        <v>79.440132070599603</v>
      </c>
      <c r="H58" s="16">
        <v>46.788990497589097</v>
      </c>
      <c r="I58" s="16">
        <v>28.440366744995099</v>
      </c>
      <c r="J58" s="16">
        <v>5.5045870542526201</v>
      </c>
      <c r="K58" s="16">
        <v>1.78125</v>
      </c>
      <c r="L58" s="16">
        <v>28.440367698669402</v>
      </c>
      <c r="M58" s="16">
        <v>15.596330642700201</v>
      </c>
      <c r="N58" s="16">
        <v>375.15911981185803</v>
      </c>
      <c r="O58" s="16">
        <v>0.43062846857657117</v>
      </c>
      <c r="P58" s="16">
        <v>52.164468136799528</v>
      </c>
      <c r="Q58" s="16">
        <v>0.90696915095594532</v>
      </c>
      <c r="R58" s="16">
        <v>1.0949904188338351</v>
      </c>
      <c r="S58" s="16">
        <v>0.30232305031864842</v>
      </c>
      <c r="T58" s="16">
        <v>0</v>
      </c>
      <c r="U58" s="16">
        <v>1.6627767767525665</v>
      </c>
      <c r="V58" s="16">
        <v>39.453158066583626</v>
      </c>
      <c r="W58" s="16">
        <v>0</v>
      </c>
      <c r="X58" s="16">
        <v>0</v>
      </c>
      <c r="Y58" s="16">
        <v>0.60464610063729685</v>
      </c>
      <c r="Z58" s="16">
        <v>0.30232305031864842</v>
      </c>
    </row>
    <row r="59" spans="1:26">
      <c r="A59">
        <v>60.5</v>
      </c>
      <c r="B59" s="6">
        <v>6.7518098638859003</v>
      </c>
      <c r="C59" s="16">
        <v>0.70749999999999991</v>
      </c>
      <c r="D59" s="16">
        <v>20.106060606060602</v>
      </c>
      <c r="E59" s="16">
        <v>21.151736192424003</v>
      </c>
      <c r="F59" s="16">
        <v>20.106060606060598</v>
      </c>
      <c r="G59" s="18">
        <v>148.84170150234601</v>
      </c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1:26">
      <c r="A60">
        <v>61</v>
      </c>
      <c r="B60" s="16">
        <v>6.7838088525815996</v>
      </c>
      <c r="C60" s="16"/>
      <c r="D60" s="16"/>
      <c r="E60" s="16">
        <v>22.278408549824</v>
      </c>
      <c r="F60" s="16"/>
      <c r="G60" s="18"/>
      <c r="H60" s="16">
        <v>41.935483872890501</v>
      </c>
      <c r="I60" s="16">
        <v>30.241935402154901</v>
      </c>
      <c r="J60" s="16">
        <v>3.2258063852787</v>
      </c>
      <c r="K60" s="16">
        <v>1.5119047619047601</v>
      </c>
      <c r="L60" s="16">
        <v>33.467742443084703</v>
      </c>
      <c r="M60" s="16">
        <v>19.354838848113999</v>
      </c>
      <c r="N60" s="16">
        <v>324.45120042354188</v>
      </c>
      <c r="O60" s="16">
        <v>0.61321776814734563</v>
      </c>
      <c r="P60" s="16">
        <v>35.843351901595241</v>
      </c>
      <c r="Q60" s="16">
        <v>0.60240927565706293</v>
      </c>
      <c r="R60" s="16">
        <v>0.52271182896868962</v>
      </c>
      <c r="S60" s="16">
        <v>0.50200772971421914</v>
      </c>
      <c r="T60" s="16">
        <v>0</v>
      </c>
      <c r="U60" s="16">
        <v>1.2048185513141259</v>
      </c>
      <c r="V60" s="16">
        <v>56.827275003649603</v>
      </c>
      <c r="W60" s="16">
        <v>0</v>
      </c>
      <c r="X60" s="16">
        <v>0</v>
      </c>
      <c r="Y60" s="16">
        <v>0.4016061837713753</v>
      </c>
      <c r="Z60" s="16">
        <v>0.50200772971421914</v>
      </c>
    </row>
    <row r="61" spans="1:26">
      <c r="A61">
        <v>62</v>
      </c>
      <c r="B61" s="16">
        <v>6.8475626844824005</v>
      </c>
      <c r="C61" s="16">
        <v>0.71399999999999986</v>
      </c>
      <c r="D61" s="16">
        <v>20.303030303030297</v>
      </c>
      <c r="E61" s="16">
        <v>21.206970608697127</v>
      </c>
      <c r="F61" s="16">
        <v>20.303030303030301</v>
      </c>
      <c r="G61" s="18">
        <v>205.06935561823499</v>
      </c>
      <c r="H61" s="16">
        <v>35.714286208152799</v>
      </c>
      <c r="I61" s="16">
        <v>31.250000536441799</v>
      </c>
      <c r="J61" s="16">
        <v>2.6785714030265799</v>
      </c>
      <c r="K61" s="16">
        <v>1.5833333333333299</v>
      </c>
      <c r="L61" s="16">
        <v>32.1428573131561</v>
      </c>
      <c r="M61" s="16">
        <v>19.6428573131561</v>
      </c>
      <c r="N61" s="16">
        <v>348.74611189280336</v>
      </c>
      <c r="O61" s="16">
        <v>0.50900473933649293</v>
      </c>
      <c r="P61" s="16">
        <v>46.024022051726028</v>
      </c>
      <c r="Q61" s="16">
        <v>0.2665483902609615</v>
      </c>
      <c r="R61" s="16">
        <v>1.0553147273229102</v>
      </c>
      <c r="S61" s="16">
        <v>0.88849463420320507</v>
      </c>
      <c r="T61" s="16">
        <v>0</v>
      </c>
      <c r="U61" s="16">
        <v>0.53309678052192311</v>
      </c>
      <c r="V61" s="16">
        <v>47.712161856712115</v>
      </c>
      <c r="W61" s="16">
        <v>0</v>
      </c>
      <c r="X61" s="16">
        <v>0</v>
      </c>
      <c r="Y61" s="16">
        <v>0.35539785368128202</v>
      </c>
      <c r="Z61" s="16">
        <v>0.26654839026096155</v>
      </c>
    </row>
    <row r="62" spans="1:26">
      <c r="A62">
        <v>63</v>
      </c>
      <c r="B62" s="16">
        <v>6.9109909890623999</v>
      </c>
      <c r="C62" s="16">
        <v>0.76400000000000001</v>
      </c>
      <c r="D62" s="16">
        <v>21.818181818181817</v>
      </c>
      <c r="E62" s="16">
        <v>21.373283127104003</v>
      </c>
      <c r="F62" s="16">
        <v>21.818181818181799</v>
      </c>
      <c r="G62" s="18">
        <v>74</v>
      </c>
      <c r="H62" s="16">
        <v>45.652172088623097</v>
      </c>
      <c r="I62" s="16">
        <v>38.043476581573501</v>
      </c>
      <c r="J62" s="16">
        <v>2.1739130020141602</v>
      </c>
      <c r="K62" s="16">
        <v>1.7333333333333301</v>
      </c>
      <c r="L62" s="16">
        <v>32.608695507049603</v>
      </c>
      <c r="M62" s="16">
        <v>17.3913044929504</v>
      </c>
      <c r="N62" s="16">
        <v>336.54859561936212</v>
      </c>
      <c r="O62" s="16">
        <v>0.5586242834809797</v>
      </c>
      <c r="P62" s="16">
        <v>41.156462585034014</v>
      </c>
      <c r="Q62" s="16">
        <v>0.1943634596695821</v>
      </c>
      <c r="R62" s="16">
        <v>1.081568273997296</v>
      </c>
      <c r="S62" s="16">
        <v>1.3605442176870748</v>
      </c>
      <c r="T62" s="16">
        <v>0</v>
      </c>
      <c r="U62" s="16">
        <v>0.7774538386783284</v>
      </c>
      <c r="V62" s="16">
        <v>52.089407191448004</v>
      </c>
      <c r="W62" s="16">
        <v>0</v>
      </c>
      <c r="X62" s="16">
        <v>9.718172983479105E-2</v>
      </c>
      <c r="Y62" s="16">
        <v>0.7774538386783284</v>
      </c>
      <c r="Z62" s="16">
        <v>0.1943634596695821</v>
      </c>
    </row>
    <row r="63" spans="1:26">
      <c r="A63">
        <v>63.5</v>
      </c>
      <c r="B63" s="6">
        <v>6.9425830686071004</v>
      </c>
      <c r="C63" s="16">
        <v>0.71649999999999991</v>
      </c>
      <c r="D63" s="16">
        <v>20.378787878787875</v>
      </c>
      <c r="E63" s="16">
        <v>22.209325351000999</v>
      </c>
      <c r="F63" s="16">
        <v>20.3787878787879</v>
      </c>
      <c r="G63" s="18">
        <v>307.05353674972901</v>
      </c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1:26">
      <c r="A64">
        <v>64</v>
      </c>
      <c r="B64" s="16">
        <v>6.9740937663215998</v>
      </c>
      <c r="C64" s="16"/>
      <c r="D64" s="16"/>
      <c r="E64" s="16">
        <v>21.607765741948622</v>
      </c>
      <c r="F64" s="16"/>
      <c r="G64" s="18"/>
      <c r="H64" s="16">
        <v>37.500000596046398</v>
      </c>
      <c r="I64" s="16">
        <v>22.727273225784302</v>
      </c>
      <c r="J64" s="16">
        <v>9.0909092426300102</v>
      </c>
      <c r="K64" s="16">
        <v>1.125</v>
      </c>
      <c r="L64" s="16">
        <v>36.363636612892201</v>
      </c>
      <c r="M64" s="16">
        <v>22.7272726297379</v>
      </c>
      <c r="N64" s="16">
        <v>363.8698176708358</v>
      </c>
      <c r="O64" s="16">
        <v>0.45483870967741935</v>
      </c>
      <c r="P64" s="16">
        <v>51.289833080424891</v>
      </c>
      <c r="Q64" s="16">
        <v>0</v>
      </c>
      <c r="R64" s="16">
        <v>1.9333333333333333</v>
      </c>
      <c r="S64" s="16">
        <v>0.83459787556904408</v>
      </c>
      <c r="T64" s="16">
        <v>0</v>
      </c>
      <c r="U64" s="16">
        <v>0.83459787556904408</v>
      </c>
      <c r="V64" s="16">
        <v>42.792109256449166</v>
      </c>
      <c r="W64" s="16">
        <v>0</v>
      </c>
      <c r="X64" s="16">
        <v>7.5872534142640363E-2</v>
      </c>
      <c r="Y64" s="16">
        <v>0.22761760242792109</v>
      </c>
      <c r="Z64" s="16">
        <v>0.15174506828528073</v>
      </c>
    </row>
    <row r="65" spans="1:26">
      <c r="A65">
        <v>65</v>
      </c>
      <c r="B65" s="16">
        <v>7.0368710162599992</v>
      </c>
      <c r="C65" s="16">
        <v>0.72399999999999998</v>
      </c>
      <c r="D65" s="16">
        <v>20.606060606060602</v>
      </c>
      <c r="E65" s="16">
        <v>22.603731175591999</v>
      </c>
      <c r="F65" s="16">
        <v>20.606060606060598</v>
      </c>
      <c r="G65" s="18">
        <v>199.70102166852101</v>
      </c>
      <c r="H65" s="16">
        <v>36.641222298145301</v>
      </c>
      <c r="I65" s="16">
        <v>27.4809169769287</v>
      </c>
      <c r="J65" s="16">
        <v>3.8167938590049699</v>
      </c>
      <c r="K65" s="16">
        <v>1.2954545454545501</v>
      </c>
      <c r="L65" s="16">
        <v>33.587785184383399</v>
      </c>
      <c r="M65" s="16">
        <v>16.030534207820899</v>
      </c>
      <c r="N65" s="16">
        <v>359.51096737215653</v>
      </c>
      <c r="O65" s="16">
        <v>0.47015706806282725</v>
      </c>
      <c r="P65" s="16">
        <v>49.761146496815286</v>
      </c>
      <c r="Q65" s="16">
        <v>0.1966843735051988</v>
      </c>
      <c r="R65" s="16">
        <v>0.45980031529164478</v>
      </c>
      <c r="S65" s="16">
        <v>0.88507968077339438</v>
      </c>
      <c r="T65" s="16">
        <v>0</v>
      </c>
      <c r="U65" s="16">
        <v>0.98342186752599381</v>
      </c>
      <c r="V65" s="16">
        <v>44.155641851917125</v>
      </c>
      <c r="W65" s="16">
        <v>0</v>
      </c>
      <c r="X65" s="16">
        <v>0</v>
      </c>
      <c r="Y65" s="16">
        <v>0.39336874701039759</v>
      </c>
      <c r="Z65" s="16">
        <v>0.39336874701039759</v>
      </c>
    </row>
    <row r="66" spans="1:26">
      <c r="A66">
        <v>66</v>
      </c>
      <c r="B66" s="16">
        <v>7.0993227388775999</v>
      </c>
      <c r="C66" s="16">
        <v>0.76100000000000001</v>
      </c>
      <c r="D66" s="16">
        <v>21.727272727272727</v>
      </c>
      <c r="E66" s="16">
        <v>21.675137380859375</v>
      </c>
      <c r="F66" s="16">
        <v>21.727272727272702</v>
      </c>
      <c r="G66" s="18">
        <v>194.21579833557001</v>
      </c>
      <c r="H66" s="16">
        <v>45.112781524658203</v>
      </c>
      <c r="I66" s="16">
        <v>32.3308267593384</v>
      </c>
      <c r="J66" s="16">
        <v>8.2706766128540004</v>
      </c>
      <c r="K66" s="16">
        <v>1.8529411764705901</v>
      </c>
      <c r="L66" s="16">
        <v>24.812029838562001</v>
      </c>
      <c r="M66" s="16">
        <v>15.037593841552701</v>
      </c>
      <c r="N66" s="16">
        <v>329.80526821968533</v>
      </c>
      <c r="O66" s="16">
        <v>0.58603093605485568</v>
      </c>
      <c r="P66" s="16">
        <v>38.625255155816902</v>
      </c>
      <c r="Q66" s="16">
        <v>0.10415130434927516</v>
      </c>
      <c r="R66" s="16">
        <v>2.0967800751194252</v>
      </c>
      <c r="S66" s="16">
        <v>0.72905913044492621</v>
      </c>
      <c r="T66" s="16">
        <v>0</v>
      </c>
      <c r="U66" s="16">
        <v>0.52075652174637588</v>
      </c>
      <c r="V66" s="16">
        <v>54.679434783369459</v>
      </c>
      <c r="W66" s="16">
        <v>0</v>
      </c>
      <c r="X66" s="16">
        <v>0</v>
      </c>
      <c r="Y66" s="16">
        <v>0.10415130434927516</v>
      </c>
      <c r="Z66" s="16">
        <v>0.52075652174637577</v>
      </c>
    </row>
    <row r="67" spans="1:26">
      <c r="A67">
        <v>67</v>
      </c>
      <c r="B67" s="16">
        <v>7.1614489341743992</v>
      </c>
      <c r="C67" s="16"/>
      <c r="D67" s="16"/>
      <c r="E67" s="16">
        <v>21.866993564456006</v>
      </c>
      <c r="F67" s="16"/>
      <c r="G67" s="18"/>
      <c r="H67" s="16">
        <v>41.818182647228198</v>
      </c>
      <c r="I67" s="16">
        <v>40.000000774860403</v>
      </c>
      <c r="J67" s="16">
        <v>0.909090936183929</v>
      </c>
      <c r="K67" s="16">
        <v>1.375</v>
      </c>
      <c r="L67" s="16">
        <v>35.454545617103598</v>
      </c>
      <c r="M67" s="16">
        <v>20.909090638160698</v>
      </c>
      <c r="N67" s="16">
        <v>386.90513857909457</v>
      </c>
      <c r="O67" s="16">
        <v>0.38989169675090252</v>
      </c>
      <c r="P67" s="16">
        <v>56.732960305726884</v>
      </c>
      <c r="Q67" s="16">
        <v>5.5949664995785874E-2</v>
      </c>
      <c r="R67" s="16">
        <v>1.1387163561076605</v>
      </c>
      <c r="S67" s="16">
        <v>2.0701376048440774</v>
      </c>
      <c r="T67" s="16">
        <v>0</v>
      </c>
      <c r="U67" s="16">
        <v>0.44759731996628704</v>
      </c>
      <c r="V67" s="16">
        <v>36.255382917269245</v>
      </c>
      <c r="W67" s="16">
        <v>1.7983820891502602E-2</v>
      </c>
      <c r="X67" s="16">
        <v>0.16784899498735764</v>
      </c>
      <c r="Y67" s="16">
        <v>0.50354698496207284</v>
      </c>
      <c r="Z67" s="16">
        <v>0.50354698496207284</v>
      </c>
    </row>
    <row r="68" spans="1:26">
      <c r="A68">
        <v>68</v>
      </c>
      <c r="B68" s="16">
        <v>7.2232496021503998</v>
      </c>
      <c r="C68" s="16">
        <v>0.73450000000000004</v>
      </c>
      <c r="D68" s="16">
        <v>20.924242424242422</v>
      </c>
      <c r="E68" s="16">
        <v>21.596553904183999</v>
      </c>
      <c r="F68" s="16">
        <v>20.924242424242401</v>
      </c>
      <c r="G68" s="18">
        <v>185.3</v>
      </c>
      <c r="H68" s="16">
        <v>40.425532817840597</v>
      </c>
      <c r="I68" s="16">
        <v>25.531915664672798</v>
      </c>
      <c r="J68" s="16">
        <v>7.4468085765838596</v>
      </c>
      <c r="K68" s="16">
        <v>2.1363636363636398</v>
      </c>
      <c r="L68" s="16">
        <v>22.340425968170202</v>
      </c>
      <c r="M68" s="16">
        <v>9.5744681358337402</v>
      </c>
      <c r="N68" s="16">
        <v>303.66769286542251</v>
      </c>
      <c r="O68" s="16">
        <v>0.6914778856526429</v>
      </c>
      <c r="P68" s="16">
        <v>29.445473777673087</v>
      </c>
      <c r="Q68" s="16">
        <v>0.20591240403967195</v>
      </c>
      <c r="R68" s="16">
        <v>1.1712214166201897</v>
      </c>
      <c r="S68" s="16">
        <v>0.7206934141388518</v>
      </c>
      <c r="T68" s="16">
        <v>0</v>
      </c>
      <c r="U68" s="16">
        <v>0.61773721211901578</v>
      </c>
      <c r="V68" s="16">
        <v>65.994925494714849</v>
      </c>
      <c r="W68" s="16">
        <v>0</v>
      </c>
      <c r="X68" s="16">
        <v>0</v>
      </c>
      <c r="Y68" s="16">
        <v>0.61773721211901589</v>
      </c>
      <c r="Z68" s="16">
        <v>0.20591240403967195</v>
      </c>
    </row>
    <row r="69" spans="1:26">
      <c r="A69">
        <v>69</v>
      </c>
      <c r="B69" s="16">
        <v>7.2847247428056008</v>
      </c>
      <c r="C69" s="16">
        <v>0.77800000000000002</v>
      </c>
      <c r="D69" s="16">
        <v>22.242424242424242</v>
      </c>
      <c r="E69" s="16">
        <v>21.708888835498996</v>
      </c>
      <c r="F69" s="16">
        <v>22.2424242424242</v>
      </c>
      <c r="G69" s="18">
        <v>207.84580030184699</v>
      </c>
      <c r="H69" s="16">
        <v>26.8518509268761</v>
      </c>
      <c r="I69" s="16">
        <v>19.444443762302399</v>
      </c>
      <c r="J69" s="16">
        <v>1.85185182094574</v>
      </c>
      <c r="K69" s="16">
        <v>0.67889908256880704</v>
      </c>
      <c r="L69" s="16">
        <v>50.462963461875901</v>
      </c>
      <c r="M69" s="16">
        <v>30.555555701255798</v>
      </c>
      <c r="N69" s="16">
        <v>295.91346388079126</v>
      </c>
      <c r="O69" s="16">
        <v>0.73031825795644878</v>
      </c>
      <c r="P69" s="16">
        <v>25.768186449762347</v>
      </c>
      <c r="Q69" s="16">
        <v>0</v>
      </c>
      <c r="R69" s="16">
        <v>0.52535356294786395</v>
      </c>
      <c r="S69" s="16">
        <v>0.25608135602248294</v>
      </c>
      <c r="T69" s="16">
        <v>0</v>
      </c>
      <c r="U69" s="16">
        <v>0.76824406806744872</v>
      </c>
      <c r="V69" s="16">
        <v>69.782169516126586</v>
      </c>
      <c r="W69" s="16">
        <v>0</v>
      </c>
      <c r="X69" s="16">
        <v>0</v>
      </c>
      <c r="Y69" s="16">
        <v>0</v>
      </c>
      <c r="Z69" s="16">
        <v>0.6402033900562073</v>
      </c>
    </row>
    <row r="70" spans="1:26">
      <c r="A70">
        <v>70</v>
      </c>
      <c r="B70" s="16">
        <v>7.3458743561399995</v>
      </c>
      <c r="C70" s="16">
        <v>0.73749999999999993</v>
      </c>
      <c r="D70" s="16">
        <v>21.015151515151512</v>
      </c>
      <c r="E70" s="16">
        <v>21.663896690513003</v>
      </c>
      <c r="F70" s="16">
        <v>21.015151515151501</v>
      </c>
      <c r="G70" s="18">
        <v>147.30000000000001</v>
      </c>
      <c r="H70" s="16"/>
      <c r="I70" s="16"/>
      <c r="J70" s="16"/>
      <c r="K70" s="16"/>
      <c r="L70" s="16"/>
      <c r="M70" s="16"/>
      <c r="N70" s="16">
        <v>311.47907647457521</v>
      </c>
      <c r="O70" s="16">
        <v>0.65583634175691941</v>
      </c>
      <c r="P70" s="16">
        <v>32.73915956059011</v>
      </c>
      <c r="Q70" s="16">
        <v>0</v>
      </c>
      <c r="R70" s="16">
        <v>1.0232900822725226</v>
      </c>
      <c r="S70" s="16">
        <v>0.22894517175237841</v>
      </c>
      <c r="T70" s="16">
        <v>0</v>
      </c>
      <c r="U70" s="16">
        <v>0.80130810113332429</v>
      </c>
      <c r="V70" s="16">
        <v>62.387559302523115</v>
      </c>
      <c r="W70" s="16">
        <v>0</v>
      </c>
      <c r="X70" s="16">
        <v>0</v>
      </c>
      <c r="Y70" s="16">
        <v>0.22894517175237841</v>
      </c>
      <c r="Z70" s="16">
        <v>0.45789034350475682</v>
      </c>
    </row>
    <row r="71" spans="1:26">
      <c r="A71">
        <v>71</v>
      </c>
      <c r="B71" s="6">
        <v>7.4066984421535995</v>
      </c>
      <c r="C71" s="16">
        <v>0.74600000000000011</v>
      </c>
      <c r="D71" s="16">
        <v>21.272727272727273</v>
      </c>
      <c r="E71" s="16">
        <v>21.731414504</v>
      </c>
      <c r="F71" s="16">
        <v>21.272727272727298</v>
      </c>
      <c r="G71" s="18">
        <v>257.83803614464603</v>
      </c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pans="1:26">
      <c r="A72">
        <v>72</v>
      </c>
      <c r="B72" s="16">
        <v>7.467197000846399</v>
      </c>
      <c r="C72" s="16">
        <v>0.73399999999999999</v>
      </c>
      <c r="D72" s="16">
        <v>20.909090909090907</v>
      </c>
      <c r="E72" s="16">
        <v>20.05122229225762</v>
      </c>
      <c r="F72" s="16">
        <v>20.909090909090899</v>
      </c>
      <c r="G72" s="18">
        <v>86.167863535406596</v>
      </c>
      <c r="H72" s="16">
        <v>26.5060245990753</v>
      </c>
      <c r="I72" s="16">
        <v>18.6746993660927</v>
      </c>
      <c r="J72" s="16">
        <v>2.4096385836601302</v>
      </c>
      <c r="K72" s="16">
        <v>0.77142857142857102</v>
      </c>
      <c r="L72" s="16">
        <v>42.168675005436</v>
      </c>
      <c r="M72" s="16">
        <v>25.903614580631299</v>
      </c>
      <c r="N72" s="16">
        <v>319.17501332245399</v>
      </c>
      <c r="O72" s="16">
        <v>0.62234975290929373</v>
      </c>
      <c r="P72" s="16">
        <v>35.818013887652455</v>
      </c>
      <c r="Q72" s="16">
        <v>0</v>
      </c>
      <c r="R72" s="16">
        <v>0.33223327205475206</v>
      </c>
      <c r="S72" s="16">
        <v>0.96764579519196159</v>
      </c>
      <c r="T72" s="16">
        <v>0</v>
      </c>
      <c r="U72" s="16">
        <v>1.0886015195909569</v>
      </c>
      <c r="V72" s="16">
        <v>59.02639350670966</v>
      </c>
      <c r="W72" s="16">
        <v>0</v>
      </c>
      <c r="X72" s="16">
        <v>0</v>
      </c>
      <c r="Y72" s="16">
        <v>0.36286717319698558</v>
      </c>
      <c r="Z72" s="16">
        <v>0.2419114487979904</v>
      </c>
    </row>
    <row r="73" spans="1:26">
      <c r="A73">
        <v>74</v>
      </c>
      <c r="B73" s="16">
        <v>7.5872175362695993</v>
      </c>
      <c r="C73" s="16">
        <v>0.73899999999999999</v>
      </c>
      <c r="D73" s="16">
        <v>21.060606060606059</v>
      </c>
      <c r="E73" s="16">
        <v>20.582562355712</v>
      </c>
      <c r="F73" s="16">
        <v>21.060606060606101</v>
      </c>
      <c r="G73" s="18">
        <v>92.961031851035997</v>
      </c>
      <c r="H73" s="16">
        <v>34.579440176486997</v>
      </c>
      <c r="I73" s="16">
        <v>28.0373840332031</v>
      </c>
      <c r="J73" s="16">
        <v>3.73831778764725</v>
      </c>
      <c r="K73" s="16">
        <v>1.54285714285714</v>
      </c>
      <c r="L73" s="16">
        <v>31.7757006883621</v>
      </c>
      <c r="M73" s="16">
        <v>27.102803349494899</v>
      </c>
      <c r="N73" s="16">
        <v>309.34648607989425</v>
      </c>
      <c r="O73" s="16">
        <v>0.65326722153355765</v>
      </c>
      <c r="P73" s="16">
        <v>33.625357600010879</v>
      </c>
      <c r="Q73" s="16">
        <v>0.36063968825343645</v>
      </c>
      <c r="R73" s="16">
        <v>0.41728763040238454</v>
      </c>
      <c r="S73" s="16">
        <v>0.12021322941781215</v>
      </c>
      <c r="T73" s="16">
        <v>0</v>
      </c>
      <c r="U73" s="16">
        <v>0.4808529176712486</v>
      </c>
      <c r="V73" s="16">
        <v>63.352371903186999</v>
      </c>
      <c r="W73" s="16">
        <v>0</v>
      </c>
      <c r="X73" s="16">
        <v>0</v>
      </c>
      <c r="Y73" s="16">
        <v>0.36063968825343645</v>
      </c>
      <c r="Z73" s="16">
        <v>0.4808529176712486</v>
      </c>
    </row>
    <row r="74" spans="1:26">
      <c r="A74">
        <v>76</v>
      </c>
      <c r="B74" s="16">
        <v>7.7059359624096002</v>
      </c>
      <c r="C74" s="16"/>
      <c r="D74" s="16"/>
      <c r="E74" s="16">
        <v>20.150008359872</v>
      </c>
      <c r="F74" s="16"/>
      <c r="G74" s="18"/>
      <c r="H74" s="16">
        <v>27.118643760681199</v>
      </c>
      <c r="I74" s="16">
        <v>21.186440229415901</v>
      </c>
      <c r="J74" s="16">
        <v>1.6949152946472199</v>
      </c>
      <c r="K74" s="16">
        <v>0.70175438596491202</v>
      </c>
      <c r="L74" s="16">
        <v>47.457628250122099</v>
      </c>
      <c r="M74" s="16">
        <v>19.4915256500244</v>
      </c>
      <c r="N74" s="16">
        <v>349.45623209828534</v>
      </c>
      <c r="O74" s="16">
        <v>0.50286677908937605</v>
      </c>
      <c r="P74" s="16">
        <v>46.927738986514925</v>
      </c>
      <c r="Q74" s="16">
        <v>0.11142950234247102</v>
      </c>
      <c r="R74" s="16">
        <v>0.99214785837797992</v>
      </c>
      <c r="S74" s="16">
        <v>0.55714751171235499</v>
      </c>
      <c r="T74" s="16">
        <v>0</v>
      </c>
      <c r="U74" s="16">
        <v>0.78000651639729701</v>
      </c>
      <c r="V74" s="16">
        <v>47.468967997892648</v>
      </c>
      <c r="W74" s="16">
        <v>0</v>
      </c>
      <c r="X74" s="16">
        <v>0</v>
      </c>
      <c r="Y74" s="16">
        <v>0.44571800936988409</v>
      </c>
      <c r="Z74" s="16">
        <v>0.11142950234247102</v>
      </c>
    </row>
    <row r="75" spans="1:26">
      <c r="A75">
        <v>78</v>
      </c>
      <c r="B75" s="16">
        <v>7.8233522792664001</v>
      </c>
      <c r="C75" s="16"/>
      <c r="D75" s="16"/>
      <c r="E75" s="16">
        <v>21.551753684927995</v>
      </c>
      <c r="F75" s="16"/>
      <c r="G75" s="18"/>
      <c r="H75" s="16">
        <v>36.966824471950503</v>
      </c>
      <c r="I75" s="16">
        <v>29.857819795608499</v>
      </c>
      <c r="J75" s="16">
        <v>4.7393364906311</v>
      </c>
      <c r="K75" s="16">
        <v>1.25</v>
      </c>
      <c r="L75" s="16">
        <v>31.7535543441772</v>
      </c>
      <c r="M75" s="16">
        <v>15.1658765077591</v>
      </c>
      <c r="N75" s="16">
        <v>348.35629214034464</v>
      </c>
      <c r="O75" s="16">
        <v>0.51672060409924492</v>
      </c>
      <c r="P75" s="16">
        <v>44.749674516039263</v>
      </c>
      <c r="Q75" s="16">
        <v>9.9887666330444783E-2</v>
      </c>
      <c r="R75" s="16">
        <v>1.5567765567765566</v>
      </c>
      <c r="S75" s="16">
        <v>1.1986519959653374</v>
      </c>
      <c r="T75" s="16">
        <v>0</v>
      </c>
      <c r="U75" s="16">
        <v>0.89898899697400314</v>
      </c>
      <c r="V75" s="16">
        <v>47.846192172283054</v>
      </c>
      <c r="W75" s="16">
        <v>1.2266906391458131E-2</v>
      </c>
      <c r="X75" s="16">
        <v>9.9887666330444783E-2</v>
      </c>
      <c r="Y75" s="16">
        <v>0.59932599798266872</v>
      </c>
      <c r="Z75" s="16">
        <v>0</v>
      </c>
    </row>
    <row r="76" spans="1:26">
      <c r="A76">
        <v>80</v>
      </c>
      <c r="B76" s="16">
        <v>7.9394664868399998</v>
      </c>
      <c r="C76" s="16"/>
      <c r="D76" s="16"/>
      <c r="E76" s="16">
        <v>21.328841270407999</v>
      </c>
      <c r="F76" s="16"/>
      <c r="G76" s="18"/>
      <c r="H76" s="16">
        <v>30.810810267925302</v>
      </c>
      <c r="I76" s="16">
        <v>27.567567110061599</v>
      </c>
      <c r="J76" s="16">
        <v>1.6216215491294901</v>
      </c>
      <c r="K76" s="16">
        <v>1.05714285714286</v>
      </c>
      <c r="L76" s="16">
        <v>37.8378366827965</v>
      </c>
      <c r="M76" s="16">
        <v>20.540540158748598</v>
      </c>
      <c r="N76" s="16">
        <v>356.47169166987294</v>
      </c>
      <c r="O76" s="16">
        <v>0.48535936113575867</v>
      </c>
      <c r="P76" s="16">
        <v>47.854785478547853</v>
      </c>
      <c r="Q76" s="16">
        <v>0.41254125412541248</v>
      </c>
      <c r="R76" s="16">
        <v>0.99431818181818177</v>
      </c>
      <c r="S76" s="16">
        <v>1.0726072607260726</v>
      </c>
      <c r="T76" s="16">
        <v>8.2508250825082508E-2</v>
      </c>
      <c r="U76" s="16">
        <v>1.3201320132013201</v>
      </c>
      <c r="V76" s="16">
        <v>45.132013201320127</v>
      </c>
      <c r="W76" s="16">
        <v>0</v>
      </c>
      <c r="X76" s="16">
        <v>0.33003300330033003</v>
      </c>
      <c r="Y76" s="16">
        <v>0.57755775577557755</v>
      </c>
      <c r="Z76" s="16">
        <v>0</v>
      </c>
    </row>
    <row r="77" spans="1:26">
      <c r="A77">
        <v>82</v>
      </c>
      <c r="B77" s="16">
        <v>8.0542785851303993</v>
      </c>
      <c r="C77" s="16"/>
      <c r="D77" s="16"/>
      <c r="E77" s="16">
        <v>21.417793937495997</v>
      </c>
      <c r="F77" s="16"/>
      <c r="G77" s="18"/>
      <c r="H77" s="16">
        <v>44.666666507720997</v>
      </c>
      <c r="I77" s="16">
        <v>27.333333373069799</v>
      </c>
      <c r="J77" s="16">
        <v>3.3333333730697601</v>
      </c>
      <c r="K77" s="16">
        <v>2</v>
      </c>
      <c r="L77" s="16">
        <v>27.3333337306976</v>
      </c>
      <c r="M77" s="16">
        <v>14.6666667461395</v>
      </c>
      <c r="N77" s="16">
        <v>337.40156116449816</v>
      </c>
      <c r="O77" s="16">
        <v>0.55515370705244127</v>
      </c>
      <c r="P77" s="16">
        <v>41.483979763912309</v>
      </c>
      <c r="Q77" s="16">
        <v>8.4317032040472167E-2</v>
      </c>
      <c r="R77" s="16">
        <v>2.1875</v>
      </c>
      <c r="S77" s="16">
        <v>0.25295109612141653</v>
      </c>
      <c r="T77" s="16">
        <v>8.4317032040472167E-2</v>
      </c>
      <c r="U77" s="16">
        <v>1.6020236087689712</v>
      </c>
      <c r="V77" s="16">
        <v>51.770657672849914</v>
      </c>
      <c r="W77" s="16">
        <v>0</v>
      </c>
      <c r="X77" s="16">
        <v>0</v>
      </c>
      <c r="Y77" s="16">
        <v>0.50590219224283306</v>
      </c>
      <c r="Z77" s="16">
        <v>8.4317032040472167E-2</v>
      </c>
    </row>
    <row r="78" spans="1:26">
      <c r="A78">
        <v>83</v>
      </c>
      <c r="B78" s="6">
        <v>8.1111963432944005</v>
      </c>
      <c r="C78" s="16">
        <v>0.7370000000000001</v>
      </c>
      <c r="D78" s="16">
        <v>21</v>
      </c>
      <c r="E78" s="16">
        <v>21.708888835498996</v>
      </c>
      <c r="F78" s="16">
        <v>21</v>
      </c>
      <c r="G78" s="18">
        <v>248.06827200393599</v>
      </c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spans="1:26">
      <c r="A79">
        <v>84</v>
      </c>
      <c r="B79" s="16">
        <v>8.1677885741375995</v>
      </c>
      <c r="C79" s="16"/>
      <c r="D79" s="16"/>
      <c r="E79" s="16">
        <v>21.742684811595119</v>
      </c>
      <c r="F79" s="16"/>
      <c r="G79" s="18"/>
      <c r="H79" s="16">
        <v>28.4090906977654</v>
      </c>
      <c r="I79" s="16">
        <v>22.1590906977654</v>
      </c>
      <c r="J79" s="16">
        <v>2.27272725105286</v>
      </c>
      <c r="K79" s="16">
        <v>0.89855072463768104</v>
      </c>
      <c r="L79" s="16">
        <v>39.204545259475701</v>
      </c>
      <c r="M79" s="16">
        <v>21.022727251052899</v>
      </c>
      <c r="N79" s="16">
        <v>332.1311358055658</v>
      </c>
      <c r="O79" s="16">
        <v>0.56161616161616168</v>
      </c>
      <c r="P79" s="16">
        <v>41.973001882015254</v>
      </c>
      <c r="Q79" s="16">
        <v>0.19342397180652188</v>
      </c>
      <c r="R79" s="16">
        <v>1.2531328320802007</v>
      </c>
      <c r="S79" s="16">
        <v>0.6769839013228266</v>
      </c>
      <c r="T79" s="16">
        <v>0</v>
      </c>
      <c r="U79" s="16">
        <v>0.58027191541956558</v>
      </c>
      <c r="V79" s="16">
        <v>53.771864162213085</v>
      </c>
      <c r="W79" s="16">
        <v>0</v>
      </c>
      <c r="X79" s="16">
        <v>0</v>
      </c>
      <c r="Y79" s="16">
        <v>0.29013595770978279</v>
      </c>
      <c r="Z79" s="16">
        <v>9.6711985903260939E-2</v>
      </c>
    </row>
    <row r="80" spans="1:26">
      <c r="A80">
        <v>86</v>
      </c>
      <c r="B80" s="16">
        <v>8.2799964538616013</v>
      </c>
      <c r="C80" s="16"/>
      <c r="D80" s="16"/>
      <c r="E80" s="16">
        <v>21.641429874175998</v>
      </c>
      <c r="F80" s="16"/>
      <c r="G80" s="18"/>
      <c r="H80" s="16">
        <v>28.070175170898398</v>
      </c>
      <c r="I80" s="16">
        <v>21.0526313781738</v>
      </c>
      <c r="J80" s="16">
        <v>1.7543859481811499</v>
      </c>
      <c r="K80" s="16">
        <v>0.93181818181818199</v>
      </c>
      <c r="L80" s="16">
        <v>38.596491813659703</v>
      </c>
      <c r="M80" s="16">
        <v>23.684210777282701</v>
      </c>
      <c r="N80" s="16">
        <v>335.68233092596745</v>
      </c>
      <c r="O80" s="16">
        <v>0.56322473771397019</v>
      </c>
      <c r="P80" s="16">
        <v>40.64742352888701</v>
      </c>
      <c r="Q80" s="16">
        <v>0</v>
      </c>
      <c r="R80" s="16">
        <v>1.78549109932687</v>
      </c>
      <c r="S80" s="16">
        <v>0.61664865024860194</v>
      </c>
      <c r="T80" s="16">
        <v>0</v>
      </c>
      <c r="U80" s="16">
        <v>0.61664865024860194</v>
      </c>
      <c r="V80" s="16">
        <v>52.415135271131156</v>
      </c>
      <c r="W80" s="16">
        <v>0</v>
      </c>
      <c r="X80" s="16">
        <v>0</v>
      </c>
      <c r="Y80" s="16">
        <v>0.41109910016573459</v>
      </c>
      <c r="Z80" s="16">
        <v>0.71942342529003556</v>
      </c>
    </row>
    <row r="81" spans="1:26">
      <c r="A81">
        <v>87</v>
      </c>
      <c r="B81" s="6">
        <v>8.3356121027423988</v>
      </c>
      <c r="C81" s="16">
        <v>0.74</v>
      </c>
      <c r="D81" s="16">
        <v>21.09090909090909</v>
      </c>
      <c r="E81" s="16">
        <v>20.438889771950375</v>
      </c>
      <c r="F81" s="16">
        <v>21.090909090909101</v>
      </c>
      <c r="G81" s="18">
        <v>284.44273472588799</v>
      </c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spans="1:26">
      <c r="A82">
        <v>88</v>
      </c>
      <c r="B82" s="16">
        <v>8.3909022243023994</v>
      </c>
      <c r="C82" s="16"/>
      <c r="D82" s="16"/>
      <c r="E82" s="16">
        <v>21.384404312191123</v>
      </c>
      <c r="F82" s="16"/>
      <c r="G82" s="18"/>
      <c r="H82" s="16">
        <v>34.959350109100299</v>
      </c>
      <c r="I82" s="16">
        <v>26.016260564327201</v>
      </c>
      <c r="J82" s="16">
        <v>3.2520325183868399</v>
      </c>
      <c r="K82" s="16">
        <v>1.4473684210526301</v>
      </c>
      <c r="L82" s="16">
        <v>30.8943096399307</v>
      </c>
      <c r="M82" s="16">
        <v>17.0731712579727</v>
      </c>
      <c r="N82" s="16">
        <v>321.61428813057057</v>
      </c>
      <c r="O82" s="16">
        <v>0.61222091656874256</v>
      </c>
      <c r="P82" s="16">
        <v>36.736613178157882</v>
      </c>
      <c r="Q82" s="16">
        <v>0</v>
      </c>
      <c r="R82" s="16">
        <v>0.78067059604200006</v>
      </c>
      <c r="S82" s="16">
        <v>0.44529228094736828</v>
      </c>
      <c r="T82" s="16">
        <v>0</v>
      </c>
      <c r="U82" s="16">
        <v>1.2245537726052627</v>
      </c>
      <c r="V82" s="16">
        <v>57.999319593394709</v>
      </c>
      <c r="W82" s="16">
        <v>0</v>
      </c>
      <c r="X82" s="16">
        <v>0</v>
      </c>
      <c r="Y82" s="16">
        <v>0.44529228094736828</v>
      </c>
      <c r="Z82" s="16">
        <v>0.44529228094736828</v>
      </c>
    </row>
    <row r="83" spans="1:26">
      <c r="A83">
        <v>89</v>
      </c>
      <c r="B83" s="16">
        <v>8.4458668185415995</v>
      </c>
      <c r="C83" s="16">
        <v>0.66341000000000006</v>
      </c>
      <c r="D83" s="16">
        <v>18.77</v>
      </c>
      <c r="E83" s="16">
        <v>21.262304799839001</v>
      </c>
      <c r="F83" s="16">
        <v>18.77</v>
      </c>
      <c r="G83" s="18">
        <v>235.72638220386099</v>
      </c>
      <c r="H83" s="16">
        <v>48.000000059604702</v>
      </c>
      <c r="I83" s="16">
        <v>35.199999749660499</v>
      </c>
      <c r="J83" s="16">
        <v>8.0000002980232203</v>
      </c>
      <c r="K83" s="16">
        <v>2.0606060606060601</v>
      </c>
      <c r="L83" s="16">
        <v>25.599999487400101</v>
      </c>
      <c r="M83" s="16">
        <v>8.8000002503395098</v>
      </c>
      <c r="N83" s="16">
        <v>344.75050888592568</v>
      </c>
      <c r="O83" s="16">
        <v>0.51310861423220977</v>
      </c>
      <c r="P83" s="16">
        <v>46.594982078853043</v>
      </c>
      <c r="Q83" s="16">
        <v>0</v>
      </c>
      <c r="R83" s="16">
        <v>1.0932944606413995</v>
      </c>
      <c r="S83" s="16">
        <v>0.26881720430107525</v>
      </c>
      <c r="T83" s="16">
        <v>0</v>
      </c>
      <c r="U83" s="16">
        <v>0.35842293906810035</v>
      </c>
      <c r="V83" s="16">
        <v>49.103942652329749</v>
      </c>
      <c r="W83" s="16">
        <v>0</v>
      </c>
      <c r="X83" s="16">
        <v>0</v>
      </c>
      <c r="Y83" s="16">
        <v>0.4480286738351254</v>
      </c>
      <c r="Z83" s="16">
        <v>0.17921146953405018</v>
      </c>
    </row>
    <row r="84" spans="1:26">
      <c r="A84">
        <v>90</v>
      </c>
      <c r="B84" s="16">
        <v>8.5005058854600009</v>
      </c>
      <c r="C84" s="16">
        <v>0.68800000000000006</v>
      </c>
      <c r="D84" s="16">
        <v>19.515151515151516</v>
      </c>
      <c r="E84" s="16">
        <v>20.876967805808377</v>
      </c>
      <c r="F84" s="16">
        <v>19.515151515151501</v>
      </c>
      <c r="G84" s="18">
        <v>617.09858057152303</v>
      </c>
      <c r="H84" s="16">
        <v>39.622642159462004</v>
      </c>
      <c r="I84" s="16">
        <v>31.132076263427699</v>
      </c>
      <c r="J84" s="16">
        <v>4.7169810533523604</v>
      </c>
      <c r="K84" s="16">
        <v>1.75757575757576</v>
      </c>
      <c r="L84" s="16">
        <v>31.1320754289627</v>
      </c>
      <c r="M84" s="16">
        <v>16.0377360582352</v>
      </c>
      <c r="N84" s="16">
        <v>375.46596122269989</v>
      </c>
      <c r="O84" s="16">
        <v>0.4140350877192982</v>
      </c>
      <c r="P84" s="16">
        <v>55.713094245204331</v>
      </c>
      <c r="Q84" s="16">
        <v>0.16680567139282734</v>
      </c>
      <c r="R84" s="16">
        <v>0.89020771513353114</v>
      </c>
      <c r="S84" s="16">
        <v>0.58381984987489577</v>
      </c>
      <c r="T84" s="16">
        <v>0</v>
      </c>
      <c r="U84" s="16">
        <v>1.0008340283569641</v>
      </c>
      <c r="V84" s="16">
        <v>39.366138448707254</v>
      </c>
      <c r="W84" s="16">
        <v>0</v>
      </c>
      <c r="X84" s="16">
        <v>8.3402835696413671E-2</v>
      </c>
      <c r="Y84" s="16">
        <v>0.4170141784820684</v>
      </c>
      <c r="Z84" s="16">
        <v>0.50041701417848206</v>
      </c>
    </row>
    <row r="85" spans="1:26">
      <c r="A85">
        <v>91</v>
      </c>
      <c r="B85" s="16">
        <v>8.5548194250576</v>
      </c>
      <c r="C85" s="16">
        <v>0.66800000000000004</v>
      </c>
      <c r="D85" s="16">
        <v>18.909090909090907</v>
      </c>
      <c r="E85" s="16">
        <v>20.171551395189002</v>
      </c>
      <c r="F85" s="16">
        <v>18.909090909090899</v>
      </c>
      <c r="G85" s="18">
        <v>420.64420578686003</v>
      </c>
      <c r="H85" s="16">
        <v>29.951690912246701</v>
      </c>
      <c r="I85" s="16">
        <v>21.739130318164801</v>
      </c>
      <c r="J85" s="16">
        <v>3.86473441123962</v>
      </c>
      <c r="K85" s="16">
        <v>0.88157894736842102</v>
      </c>
      <c r="L85" s="16">
        <v>36.714975744485898</v>
      </c>
      <c r="M85" s="16">
        <v>20.772946745157199</v>
      </c>
      <c r="N85" s="16">
        <v>400.2107941401332</v>
      </c>
      <c r="O85" s="16">
        <v>0.34229993275050435</v>
      </c>
      <c r="P85" s="16">
        <v>63.300921708021981</v>
      </c>
      <c r="Q85" s="16">
        <v>0.12944973764421672</v>
      </c>
      <c r="R85" s="16">
        <v>1.0591566882957613</v>
      </c>
      <c r="S85" s="16">
        <v>0.64724868822108361</v>
      </c>
      <c r="T85" s="16">
        <v>0</v>
      </c>
      <c r="U85" s="16">
        <v>0.58252381939897524</v>
      </c>
      <c r="V85" s="16">
        <v>32.944958230453153</v>
      </c>
      <c r="W85" s="16">
        <v>0</v>
      </c>
      <c r="X85" s="16">
        <v>6.4724868822108358E-2</v>
      </c>
      <c r="Y85" s="16">
        <v>0.19417460646632509</v>
      </c>
      <c r="Z85" s="16">
        <v>0.12944973764421672</v>
      </c>
    </row>
    <row r="86" spans="1:26">
      <c r="A86">
        <v>91.5</v>
      </c>
      <c r="B86" s="6">
        <v>8.5818541221111015</v>
      </c>
      <c r="C86" s="16">
        <v>0.73199999999999998</v>
      </c>
      <c r="D86" s="16">
        <v>20.848484848484844</v>
      </c>
      <c r="E86" s="16">
        <v>21.240158980472003</v>
      </c>
      <c r="F86" s="16">
        <v>20.848484848484802</v>
      </c>
      <c r="G86" s="18">
        <v>352.06493033421401</v>
      </c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spans="1:26">
      <c r="A87">
        <v>92</v>
      </c>
      <c r="B87" s="16">
        <v>8.6088074373344003</v>
      </c>
      <c r="C87" s="16"/>
      <c r="D87" s="16"/>
      <c r="E87" s="16">
        <v>19.100529225538999</v>
      </c>
      <c r="F87" s="16"/>
      <c r="G87" s="18"/>
      <c r="H87" s="16">
        <v>44.999998927116401</v>
      </c>
      <c r="I87" s="16">
        <v>41.428570389747598</v>
      </c>
      <c r="J87" s="16">
        <v>2.8571428060531598</v>
      </c>
      <c r="K87" s="16">
        <v>1.9</v>
      </c>
      <c r="L87" s="16">
        <v>28.571429014205901</v>
      </c>
      <c r="M87" s="16">
        <v>12.1428573131561</v>
      </c>
      <c r="N87" s="16">
        <v>386.3323140593115</v>
      </c>
      <c r="O87" s="16">
        <v>0.39688560590936312</v>
      </c>
      <c r="P87" s="16">
        <v>55.321896893901645</v>
      </c>
      <c r="Q87" s="16">
        <v>0.6548530396974257</v>
      </c>
      <c r="R87" s="16">
        <v>1.8476482077812386</v>
      </c>
      <c r="S87" s="16">
        <v>0.87899736872137679</v>
      </c>
      <c r="T87" s="16">
        <v>0</v>
      </c>
      <c r="U87" s="16">
        <v>1.5382453952624091</v>
      </c>
      <c r="V87" s="16">
        <v>36.405141021210348</v>
      </c>
      <c r="W87" s="16">
        <v>0</v>
      </c>
      <c r="X87" s="16">
        <v>0</v>
      </c>
      <c r="Y87" s="16">
        <v>0.73249780726781388</v>
      </c>
      <c r="Z87" s="16">
        <v>0.51274846508746974</v>
      </c>
    </row>
    <row r="88" spans="1:26">
      <c r="A88">
        <v>92.5</v>
      </c>
      <c r="B88" s="6">
        <v>8.6356793707274999</v>
      </c>
      <c r="C88" s="16">
        <v>0.72199999999999998</v>
      </c>
      <c r="D88" s="16">
        <v>20.545454545454543</v>
      </c>
      <c r="E88" s="16">
        <v>20.257804160656999</v>
      </c>
      <c r="F88" s="16">
        <v>20.545454545454501</v>
      </c>
      <c r="G88" s="18">
        <v>508.18853815070401</v>
      </c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spans="1:26">
      <c r="A89">
        <v>93.5</v>
      </c>
      <c r="B89" s="6">
        <v>8.6891790920230996</v>
      </c>
      <c r="C89" s="16">
        <v>0.72599999999999998</v>
      </c>
      <c r="D89" s="16">
        <v>20.666666666666664</v>
      </c>
      <c r="E89" s="16">
        <v>20.517428889125</v>
      </c>
      <c r="F89" s="16">
        <v>20.6666666666667</v>
      </c>
      <c r="G89" s="18">
        <v>206.59713934408899</v>
      </c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spans="1:26">
      <c r="A90">
        <v>94</v>
      </c>
      <c r="B90" s="16">
        <v>8.7158068799255997</v>
      </c>
      <c r="C90" s="16"/>
      <c r="D90" s="16"/>
      <c r="E90" s="16">
        <v>22.301484127125004</v>
      </c>
      <c r="F90" s="16"/>
      <c r="G90" s="18"/>
      <c r="H90" s="16">
        <v>48.598130881786403</v>
      </c>
      <c r="I90" s="16">
        <v>29.906542062759399</v>
      </c>
      <c r="J90" s="16">
        <v>11.214953184127801</v>
      </c>
      <c r="K90" s="16">
        <v>1.8</v>
      </c>
      <c r="L90" s="16">
        <v>28.037383675575299</v>
      </c>
      <c r="M90" s="16">
        <v>12.1495327949524</v>
      </c>
      <c r="N90" s="16">
        <v>358.43143580506432</v>
      </c>
      <c r="O90" s="16">
        <v>0.47424511545293069</v>
      </c>
      <c r="P90" s="16">
        <v>49.333333333333336</v>
      </c>
      <c r="Q90" s="16">
        <v>0</v>
      </c>
      <c r="R90" s="16">
        <v>2.3538961038961039</v>
      </c>
      <c r="S90" s="16">
        <v>1.3333333333333333</v>
      </c>
      <c r="T90" s="16">
        <v>0</v>
      </c>
      <c r="U90" s="16">
        <v>0.83333333333333337</v>
      </c>
      <c r="V90" s="16">
        <v>44.5</v>
      </c>
      <c r="W90" s="16">
        <v>0</v>
      </c>
      <c r="X90" s="16">
        <v>0.16666666666666666</v>
      </c>
      <c r="Y90" s="16">
        <v>0.25</v>
      </c>
      <c r="Z90" s="16">
        <v>0.33333333333333331</v>
      </c>
    </row>
    <row r="91" spans="1:26">
      <c r="A91">
        <v>95.5</v>
      </c>
      <c r="B91" s="6">
        <v>8.7952019526518992</v>
      </c>
      <c r="C91" s="16">
        <v>0.73899999999999999</v>
      </c>
      <c r="D91" s="16">
        <v>21.060606060606059</v>
      </c>
      <c r="E91" s="16">
        <v>21.641429874175998</v>
      </c>
      <c r="F91" s="16">
        <v>21.060606060606101</v>
      </c>
      <c r="G91" s="18">
        <v>299.169941062943</v>
      </c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spans="1:26">
      <c r="A92">
        <v>96</v>
      </c>
      <c r="B92" s="16">
        <v>8.8215042132335988</v>
      </c>
      <c r="C92" s="16"/>
      <c r="D92" s="16"/>
      <c r="E92" s="16">
        <v>19.999413828700998</v>
      </c>
      <c r="F92" s="16"/>
      <c r="G92" s="18"/>
      <c r="H92" s="16">
        <v>37.254901051521301</v>
      </c>
      <c r="I92" s="16">
        <v>33.333332419395397</v>
      </c>
      <c r="J92" s="16">
        <v>1.9607843160629299</v>
      </c>
      <c r="K92" s="16">
        <v>1.25</v>
      </c>
      <c r="L92" s="16">
        <v>35.294118523597703</v>
      </c>
      <c r="M92" s="16">
        <v>13.7254902124405</v>
      </c>
      <c r="N92" s="16">
        <v>394.27638905702128</v>
      </c>
      <c r="O92" s="16">
        <v>0.36078431372549019</v>
      </c>
      <c r="P92" s="16">
        <v>60.916543587842405</v>
      </c>
      <c r="Q92" s="16">
        <v>7.8678131853848768E-2</v>
      </c>
      <c r="R92" s="16">
        <v>1.1470985155195681</v>
      </c>
      <c r="S92" s="16">
        <v>1.1014938459538826</v>
      </c>
      <c r="T92" s="16">
        <v>0</v>
      </c>
      <c r="U92" s="16">
        <v>0.31471252741539507</v>
      </c>
      <c r="V92" s="16">
        <v>34.382343620131913</v>
      </c>
      <c r="W92" s="16">
        <v>0</v>
      </c>
      <c r="X92" s="16">
        <v>7.8678131853848768E-2</v>
      </c>
      <c r="Y92" s="16">
        <v>0.23603439556154629</v>
      </c>
      <c r="Z92" s="16">
        <v>0.55074692297694139</v>
      </c>
    </row>
    <row r="93" spans="1:26">
      <c r="A93">
        <v>96.5</v>
      </c>
      <c r="B93" s="6">
        <v>8.8477250919850992</v>
      </c>
      <c r="C93" s="16">
        <v>0.74049999999999994</v>
      </c>
      <c r="D93" s="16">
        <v>21.106060606060602</v>
      </c>
      <c r="E93" s="16">
        <v>18.811980586856372</v>
      </c>
      <c r="F93" s="16">
        <v>21.106060606060598</v>
      </c>
      <c r="G93" s="18">
        <v>209.90497889279499</v>
      </c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spans="1:26">
      <c r="A94">
        <v>98</v>
      </c>
      <c r="B94" s="16">
        <v>8.9258994372583995</v>
      </c>
      <c r="C94" s="16"/>
      <c r="D94" s="16"/>
      <c r="E94" s="16"/>
      <c r="F94" s="16"/>
      <c r="G94" s="16"/>
      <c r="H94" s="16">
        <v>27.485379338264501</v>
      </c>
      <c r="I94" s="16">
        <v>21.6374263167381</v>
      </c>
      <c r="J94" s="16">
        <v>3.5087718367576599</v>
      </c>
      <c r="K94" s="16">
        <v>0.85915492957746498</v>
      </c>
      <c r="L94" s="16">
        <v>41.520467102527597</v>
      </c>
      <c r="M94" s="16">
        <v>23.3918126225471</v>
      </c>
      <c r="N94" s="16">
        <v>389.19366607437019</v>
      </c>
      <c r="O94" s="16">
        <v>0.38297872340425526</v>
      </c>
      <c r="P94" s="16">
        <v>57.457372573416656</v>
      </c>
      <c r="Q94" s="16">
        <v>5.5035797484115564E-2</v>
      </c>
      <c r="R94" s="16">
        <v>2.0641112968811277</v>
      </c>
      <c r="S94" s="16">
        <v>1.0456801521981958</v>
      </c>
      <c r="T94" s="16">
        <v>5.5035797484115564E-2</v>
      </c>
      <c r="U94" s="16">
        <v>1.1007159496823113</v>
      </c>
      <c r="V94" s="16">
        <v>35.663196769706886</v>
      </c>
      <c r="W94" s="16">
        <v>0</v>
      </c>
      <c r="X94" s="16">
        <v>0.33021478490469341</v>
      </c>
      <c r="Y94" s="16">
        <v>0.16510739245234671</v>
      </c>
      <c r="Z94" s="16">
        <v>0.33021478490469341</v>
      </c>
    </row>
    <row r="95" spans="1:26">
      <c r="A95">
        <v>100</v>
      </c>
      <c r="B95" s="16">
        <v>9.0289925520000001</v>
      </c>
      <c r="C95" s="16"/>
      <c r="D95" s="16"/>
      <c r="E95" s="16"/>
      <c r="F95" s="16"/>
      <c r="G95" s="16"/>
      <c r="H95" s="16">
        <v>34.343434095382698</v>
      </c>
      <c r="I95" s="16">
        <v>27.272727012634299</v>
      </c>
      <c r="J95" s="16">
        <v>1.0101009607315099</v>
      </c>
      <c r="K95" s="16">
        <v>1.3571428571428601</v>
      </c>
      <c r="L95" s="16">
        <v>28.282828092575102</v>
      </c>
      <c r="M95" s="16">
        <v>9.0909087657928502</v>
      </c>
      <c r="N95" s="16">
        <v>393.31282428055459</v>
      </c>
      <c r="O95" s="16">
        <v>0.36256323777403032</v>
      </c>
      <c r="P95" s="16">
        <v>60.869565217391298</v>
      </c>
      <c r="Q95" s="16">
        <v>0</v>
      </c>
      <c r="R95" s="16">
        <v>1.4437689969604863</v>
      </c>
      <c r="S95" s="16">
        <v>0.88566827697262474</v>
      </c>
      <c r="T95" s="16">
        <v>0</v>
      </c>
      <c r="U95" s="16">
        <v>0.72463768115942018</v>
      </c>
      <c r="V95" s="16">
        <v>34.621578099838963</v>
      </c>
      <c r="W95" s="16">
        <v>0</v>
      </c>
      <c r="X95" s="16">
        <v>0.24154589371980675</v>
      </c>
      <c r="Y95" s="16">
        <v>0</v>
      </c>
      <c r="Z95" s="16">
        <v>0.1610305958132045</v>
      </c>
    </row>
    <row r="96" spans="1:26">
      <c r="A96">
        <v>100.5</v>
      </c>
      <c r="B96" s="6">
        <v>9.0545623761098994</v>
      </c>
      <c r="C96" s="16">
        <v>0.7360000000000001</v>
      </c>
      <c r="D96" s="16">
        <v>20.969696969696969</v>
      </c>
      <c r="E96" s="16"/>
      <c r="F96" s="16">
        <v>20.969696969697001</v>
      </c>
      <c r="G96" s="18">
        <v>267.08076923057399</v>
      </c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spans="1:26">
      <c r="A97">
        <v>102</v>
      </c>
      <c r="B97" s="16">
        <v>9.1307835574583986</v>
      </c>
      <c r="C97" s="16">
        <v>0.68137670046617382</v>
      </c>
      <c r="D97" s="16">
        <v>19.314445468671931</v>
      </c>
      <c r="E97" s="16"/>
      <c r="F97" s="16">
        <v>19.314445468671899</v>
      </c>
      <c r="G97" s="18">
        <v>101.069547476267</v>
      </c>
      <c r="H97" s="16">
        <v>32.530121445655801</v>
      </c>
      <c r="I97" s="16">
        <v>20.481928348541299</v>
      </c>
      <c r="J97" s="16">
        <v>3.6144579648971602</v>
      </c>
      <c r="K97" s="16">
        <v>1.06666666666667</v>
      </c>
      <c r="L97" s="16">
        <v>34.939758181572003</v>
      </c>
      <c r="M97" s="16">
        <v>21.6867464780807</v>
      </c>
      <c r="N97" s="16">
        <v>385.40136508249668</v>
      </c>
      <c r="O97" s="16">
        <v>0.38277886497064578</v>
      </c>
      <c r="P97" s="16">
        <v>59.096941768864035</v>
      </c>
      <c r="Q97" s="16">
        <v>7.4948562801349441E-2</v>
      </c>
      <c r="R97" s="16">
        <v>0.75187969924812026</v>
      </c>
      <c r="S97" s="16">
        <v>1.1991770048215911</v>
      </c>
      <c r="T97" s="16">
        <v>0</v>
      </c>
      <c r="U97" s="16">
        <v>0.89938275361619324</v>
      </c>
      <c r="V97" s="16">
        <v>36.649847209859878</v>
      </c>
      <c r="W97" s="16">
        <v>0</v>
      </c>
      <c r="X97" s="16">
        <v>0.14989712560269888</v>
      </c>
      <c r="Y97" s="16">
        <v>7.4948562801349441E-2</v>
      </c>
      <c r="Z97" s="16">
        <v>0</v>
      </c>
    </row>
    <row r="98" spans="1:26">
      <c r="A98">
        <v>104</v>
      </c>
      <c r="B98" s="16">
        <v>9.2312724536335988</v>
      </c>
      <c r="C98" s="16"/>
      <c r="D98" s="16"/>
      <c r="E98" s="16"/>
      <c r="F98" s="16"/>
      <c r="G98" s="16"/>
      <c r="H98" s="16">
        <v>29.6969699859619</v>
      </c>
      <c r="I98" s="16">
        <v>24.848484992981</v>
      </c>
      <c r="J98" s="16">
        <v>3.0303031206130999</v>
      </c>
      <c r="K98" s="16">
        <v>0.88405797101449302</v>
      </c>
      <c r="L98" s="16">
        <v>41.8181827068329</v>
      </c>
      <c r="M98" s="16">
        <v>20.606060743331899</v>
      </c>
      <c r="N98" s="16">
        <v>359.51355913105772</v>
      </c>
      <c r="O98" s="16">
        <v>0.47093513058129738</v>
      </c>
      <c r="P98" s="16">
        <v>49.605055292259081</v>
      </c>
      <c r="Q98" s="16">
        <v>0</v>
      </c>
      <c r="R98" s="16">
        <v>1.3342696629213484</v>
      </c>
      <c r="S98" s="16">
        <v>0.94786729857819896</v>
      </c>
      <c r="T98" s="16">
        <v>0</v>
      </c>
      <c r="U98" s="16">
        <v>1.3428120063191151</v>
      </c>
      <c r="V98" s="16">
        <v>44.154818325434434</v>
      </c>
      <c r="W98" s="16">
        <v>0</v>
      </c>
      <c r="X98" s="16">
        <v>0</v>
      </c>
      <c r="Y98" s="16">
        <v>0</v>
      </c>
      <c r="Z98" s="16">
        <v>0.47393364928909948</v>
      </c>
    </row>
    <row r="99" spans="1:26">
      <c r="A99">
        <v>106</v>
      </c>
      <c r="B99" s="16">
        <v>9.3304592405255988</v>
      </c>
      <c r="C99" s="16">
        <v>0.72449999999999992</v>
      </c>
      <c r="D99" s="16">
        <v>20.621212121212118</v>
      </c>
      <c r="E99" s="16"/>
      <c r="F99" s="16">
        <v>20.6212121212121</v>
      </c>
      <c r="G99" s="18">
        <v>407.61051141279802</v>
      </c>
      <c r="H99" s="16">
        <v>30.150753736496</v>
      </c>
      <c r="I99" s="16">
        <v>21.105527639388999</v>
      </c>
      <c r="J99" s="16">
        <v>6.5326633453369096</v>
      </c>
      <c r="K99" s="16">
        <v>1.7959183673469401</v>
      </c>
      <c r="L99" s="16">
        <v>24.6231160163879</v>
      </c>
      <c r="M99" s="16">
        <v>9.0452263355255091</v>
      </c>
      <c r="N99" s="16">
        <v>372.17706706587956</v>
      </c>
      <c r="O99" s="16">
        <v>0.4272309842283889</v>
      </c>
      <c r="P99" s="16">
        <v>54.040357768641414</v>
      </c>
      <c r="Q99" s="16">
        <v>0</v>
      </c>
      <c r="R99" s="16">
        <v>1.7816607717890514</v>
      </c>
      <c r="S99" s="16">
        <v>1.2808450081100091</v>
      </c>
      <c r="T99" s="16">
        <v>0</v>
      </c>
      <c r="U99" s="16">
        <v>0.60275059205176895</v>
      </c>
      <c r="V99" s="16">
        <v>40.308945843462048</v>
      </c>
      <c r="W99" s="16">
        <v>0</v>
      </c>
      <c r="X99" s="16">
        <v>0</v>
      </c>
      <c r="Y99" s="16">
        <v>0.15068764801294227</v>
      </c>
      <c r="Z99" s="16">
        <v>0.90412588807765348</v>
      </c>
    </row>
    <row r="100" spans="1:26">
      <c r="A100">
        <v>108</v>
      </c>
      <c r="B100" s="16">
        <v>9.4283439181344004</v>
      </c>
      <c r="C100" s="16">
        <v>0.71900000000000008</v>
      </c>
      <c r="D100" s="16">
        <v>20.454545454545453</v>
      </c>
      <c r="E100" s="16"/>
      <c r="F100" s="16">
        <v>20.454545454545499</v>
      </c>
      <c r="G100" s="18">
        <v>222.04485199521301</v>
      </c>
      <c r="H100" s="16">
        <v>31.355931997299201</v>
      </c>
      <c r="I100" s="16">
        <v>25.4237284660339</v>
      </c>
      <c r="J100" s="16">
        <v>3.38983058929443</v>
      </c>
      <c r="K100" s="16">
        <v>1.2564102564102599</v>
      </c>
      <c r="L100" s="16">
        <v>33.050847768783598</v>
      </c>
      <c r="M100" s="16">
        <v>13.5593221187592</v>
      </c>
      <c r="N100" s="16">
        <v>368.09406710259179</v>
      </c>
      <c r="O100" s="16">
        <v>0.44315111203491997</v>
      </c>
      <c r="P100" s="16">
        <v>52.161174329303485</v>
      </c>
      <c r="Q100" s="16">
        <v>0.31152623712909883</v>
      </c>
      <c r="R100" s="16">
        <v>1.8947368421052631</v>
      </c>
      <c r="S100" s="16">
        <v>0.93457871138729642</v>
      </c>
      <c r="T100" s="16">
        <v>0</v>
      </c>
      <c r="U100" s="16">
        <v>0.93457871138729642</v>
      </c>
      <c r="V100" s="16">
        <v>41.510871097452416</v>
      </c>
      <c r="W100" s="16">
        <v>0</v>
      </c>
      <c r="X100" s="16">
        <v>0</v>
      </c>
      <c r="Y100" s="16">
        <v>0.15576311856454941</v>
      </c>
      <c r="Z100" s="16">
        <v>0.23364467784682411</v>
      </c>
    </row>
    <row r="101" spans="1:26">
      <c r="A101">
        <v>110</v>
      </c>
      <c r="B101" s="16">
        <v>9.5249264864600001</v>
      </c>
      <c r="C101" s="16">
        <v>0.70150000000000001</v>
      </c>
      <c r="D101" s="16">
        <v>19.924242424242422</v>
      </c>
      <c r="E101" s="16"/>
      <c r="F101" s="16">
        <v>19.924242424242401</v>
      </c>
      <c r="G101" s="18">
        <v>237.93525823483699</v>
      </c>
      <c r="H101" s="16">
        <v>34.375</v>
      </c>
      <c r="I101" s="16">
        <v>23.75</v>
      </c>
      <c r="J101" s="16">
        <v>6.25</v>
      </c>
      <c r="K101" s="16">
        <v>1.9750000000000001</v>
      </c>
      <c r="L101" s="16">
        <v>24.375</v>
      </c>
      <c r="M101" s="16">
        <v>13.125</v>
      </c>
      <c r="N101" s="16">
        <v>389.97850441375226</v>
      </c>
      <c r="O101" s="16">
        <v>0.38114754098360659</v>
      </c>
      <c r="P101" s="16">
        <v>57.578646329837945</v>
      </c>
      <c r="Q101" s="16">
        <v>0.19065776930409917</v>
      </c>
      <c r="R101" s="16">
        <v>0.83081570996978849</v>
      </c>
      <c r="S101" s="16">
        <v>1.4299332697807436</v>
      </c>
      <c r="T101" s="16">
        <v>0</v>
      </c>
      <c r="U101" s="16">
        <v>2.1925643469971403</v>
      </c>
      <c r="V101" s="16">
        <v>35.462345090562444</v>
      </c>
      <c r="W101" s="16">
        <v>0</v>
      </c>
      <c r="X101" s="16">
        <v>9.5328884652049584E-2</v>
      </c>
      <c r="Y101" s="16">
        <v>0</v>
      </c>
      <c r="Z101" s="16">
        <v>0.19065776930409917</v>
      </c>
    </row>
    <row r="102" spans="1:26">
      <c r="A102">
        <v>112</v>
      </c>
      <c r="B102" s="16">
        <v>9.6202069455023995</v>
      </c>
      <c r="C102" s="16">
        <v>0.66900000000000004</v>
      </c>
      <c r="D102" s="16">
        <v>18.939393939393938</v>
      </c>
      <c r="E102" s="16"/>
      <c r="F102" s="16">
        <v>18.939393939393899</v>
      </c>
      <c r="G102" s="18">
        <v>184.15993876085801</v>
      </c>
      <c r="H102" s="16">
        <v>43.165468215942397</v>
      </c>
      <c r="I102" s="16">
        <v>39.568345785140998</v>
      </c>
      <c r="J102" s="16">
        <v>2.8776979446411102</v>
      </c>
      <c r="K102" s="16">
        <v>1.78571428571429</v>
      </c>
      <c r="L102" s="16">
        <v>30.215827703475899</v>
      </c>
      <c r="M102" s="16">
        <v>15.107913732528701</v>
      </c>
      <c r="N102" s="16">
        <v>377.42010182569243</v>
      </c>
      <c r="O102" s="16">
        <v>0.42295081967213122</v>
      </c>
      <c r="P102" s="16">
        <v>52.95885538260567</v>
      </c>
      <c r="Q102" s="16">
        <v>0.3009025874011686</v>
      </c>
      <c r="R102" s="16">
        <v>2.3391593996781319</v>
      </c>
      <c r="S102" s="16">
        <v>1.7051146619399555</v>
      </c>
      <c r="T102" s="16">
        <v>0</v>
      </c>
      <c r="U102" s="16">
        <v>3.009025874011686</v>
      </c>
      <c r="V102" s="16">
        <v>38.816433774750749</v>
      </c>
      <c r="W102" s="16">
        <v>0</v>
      </c>
      <c r="X102" s="16">
        <v>0.1003008624670562</v>
      </c>
      <c r="Y102" s="16">
        <v>0</v>
      </c>
      <c r="Z102" s="16">
        <v>0</v>
      </c>
    </row>
    <row r="103" spans="1:26">
      <c r="A103">
        <v>114</v>
      </c>
      <c r="B103" s="16">
        <v>9.7141852952615988</v>
      </c>
      <c r="C103" s="16">
        <v>0.71799999999999997</v>
      </c>
      <c r="D103" s="16">
        <v>20.424242424242422</v>
      </c>
      <c r="E103" s="16"/>
      <c r="F103" s="16">
        <v>20.424242424242401</v>
      </c>
      <c r="G103" s="18">
        <v>104.37013848762101</v>
      </c>
      <c r="H103" s="16">
        <v>21.078431904315899</v>
      </c>
      <c r="I103" s="16">
        <v>14.7058827877045</v>
      </c>
      <c r="J103" s="16">
        <v>2.4509803950786599</v>
      </c>
      <c r="K103" s="16">
        <v>0.597938144329897</v>
      </c>
      <c r="L103" s="16">
        <v>47.549018889665597</v>
      </c>
      <c r="M103" s="16">
        <v>36.764704883098602</v>
      </c>
      <c r="N103" s="16">
        <v>363.28606629206547</v>
      </c>
      <c r="O103" s="16">
        <v>0.4743083003952569</v>
      </c>
      <c r="P103" s="16">
        <v>47.627573858549681</v>
      </c>
      <c r="Q103" s="16">
        <v>0.17905102954341987</v>
      </c>
      <c r="R103" s="16">
        <v>2.7258566978193146</v>
      </c>
      <c r="S103" s="16">
        <v>1.7009847806624887</v>
      </c>
      <c r="T103" s="16">
        <v>0</v>
      </c>
      <c r="U103" s="16">
        <v>2.3276633840644583</v>
      </c>
      <c r="V103" s="16">
        <v>42.972247090420765</v>
      </c>
      <c r="W103" s="16">
        <v>0</v>
      </c>
      <c r="X103" s="16">
        <v>0</v>
      </c>
      <c r="Y103" s="16">
        <v>8.9525514771709933E-2</v>
      </c>
      <c r="Z103" s="16">
        <v>0.35810205908683973</v>
      </c>
    </row>
    <row r="104" spans="1:26">
      <c r="A104">
        <v>116</v>
      </c>
      <c r="B104" s="16">
        <v>9.8068615357375997</v>
      </c>
      <c r="C104" s="16">
        <v>0.61899999999999999</v>
      </c>
      <c r="D104" s="16">
        <v>17.424242424242422</v>
      </c>
      <c r="E104" s="16"/>
      <c r="F104" s="16">
        <v>17.424242424242401</v>
      </c>
      <c r="G104" s="18">
        <v>77.64</v>
      </c>
      <c r="H104" s="16">
        <v>28.571428596973401</v>
      </c>
      <c r="I104" s="16">
        <v>21.904761910438499</v>
      </c>
      <c r="J104" s="16">
        <v>0.95238095521926902</v>
      </c>
      <c r="K104" s="16">
        <v>0.70370370370370405</v>
      </c>
      <c r="L104" s="16">
        <v>51.4285704493523</v>
      </c>
      <c r="M104" s="16">
        <v>33.333332717418699</v>
      </c>
      <c r="N104" s="16">
        <v>358.47713059832188</v>
      </c>
      <c r="O104" s="16">
        <v>0.4872231686541737</v>
      </c>
      <c r="P104" s="16">
        <v>46.818518357214415</v>
      </c>
      <c r="Q104" s="16">
        <v>0.3484168807978747</v>
      </c>
      <c r="R104" s="16">
        <v>1.4697236919459142</v>
      </c>
      <c r="S104" s="16">
        <v>1.8665190042743289</v>
      </c>
      <c r="T104" s="16">
        <v>0</v>
      </c>
      <c r="U104" s="16">
        <v>2.4886920056991051</v>
      </c>
      <c r="V104" s="16">
        <v>44.485369601871504</v>
      </c>
      <c r="W104" s="16">
        <v>0</v>
      </c>
      <c r="X104" s="16">
        <v>0</v>
      </c>
      <c r="Y104" s="16">
        <v>0.10369550023746271</v>
      </c>
      <c r="Z104" s="16">
        <v>0.10369550023746271</v>
      </c>
    </row>
    <row r="105" spans="1:26">
      <c r="A105">
        <v>118</v>
      </c>
      <c r="B105" s="16">
        <v>9.8982356669303986</v>
      </c>
      <c r="C105" s="16">
        <v>0.67300000000000004</v>
      </c>
      <c r="D105" s="16">
        <v>19.060606060606059</v>
      </c>
      <c r="E105" s="16"/>
      <c r="F105" s="16">
        <v>19.060606060606101</v>
      </c>
      <c r="G105" s="18">
        <v>61.787976065597498</v>
      </c>
      <c r="H105" s="16">
        <v>22.580645799636802</v>
      </c>
      <c r="I105" s="16">
        <v>13.978495001792901</v>
      </c>
      <c r="J105" s="16">
        <v>2.1505377292633101</v>
      </c>
      <c r="K105" s="16">
        <v>1.12121212121212</v>
      </c>
      <c r="L105" s="16">
        <v>35.483871459960902</v>
      </c>
      <c r="M105" s="16">
        <v>18.279570341110201</v>
      </c>
      <c r="N105" s="16">
        <v>365.92491697486946</v>
      </c>
      <c r="O105" s="16">
        <v>0.45670559806685457</v>
      </c>
      <c r="P105" s="16">
        <v>50.157962258605977</v>
      </c>
      <c r="Q105" s="16">
        <v>0.22308952820729122</v>
      </c>
      <c r="R105" s="16">
        <v>1.4033305712223678</v>
      </c>
      <c r="S105" s="16">
        <v>1.4872635213819414</v>
      </c>
      <c r="T105" s="16">
        <v>0</v>
      </c>
      <c r="U105" s="16">
        <v>2.156532106003815</v>
      </c>
      <c r="V105" s="16">
        <v>42.163920831178039</v>
      </c>
      <c r="W105" s="16">
        <v>0</v>
      </c>
      <c r="X105" s="16">
        <v>0</v>
      </c>
      <c r="Y105" s="16">
        <v>0</v>
      </c>
      <c r="Z105" s="16">
        <v>0.52054223248367959</v>
      </c>
    </row>
    <row r="106" spans="1:26">
      <c r="A106">
        <v>120</v>
      </c>
      <c r="B106" s="16">
        <v>9.9883076888399991</v>
      </c>
      <c r="C106" s="16"/>
      <c r="D106" s="16"/>
      <c r="E106" s="16"/>
      <c r="F106" s="16"/>
      <c r="G106" s="16"/>
      <c r="H106" s="16">
        <v>23.6363639831543</v>
      </c>
      <c r="I106" s="16">
        <v>15.4545455574989</v>
      </c>
      <c r="J106" s="16">
        <v>0</v>
      </c>
      <c r="K106" s="16">
        <v>0.46031746031746001</v>
      </c>
      <c r="L106" s="16">
        <v>57.272727191448197</v>
      </c>
      <c r="M106" s="16">
        <v>41.818182170391097</v>
      </c>
      <c r="N106" s="16">
        <v>363.32936154953882</v>
      </c>
      <c r="O106" s="16">
        <v>0.46529562982005146</v>
      </c>
      <c r="P106" s="16">
        <v>49.367088607594937</v>
      </c>
      <c r="Q106" s="16">
        <v>1.1075949367088609</v>
      </c>
      <c r="R106" s="16">
        <v>1.7241379310344827</v>
      </c>
      <c r="S106" s="16">
        <v>1.5031645569620253</v>
      </c>
      <c r="T106" s="16">
        <v>0</v>
      </c>
      <c r="U106" s="16">
        <v>0.949367088607595</v>
      </c>
      <c r="V106" s="16">
        <v>42.958860759493675</v>
      </c>
      <c r="W106" s="16">
        <v>0</v>
      </c>
      <c r="X106" s="16">
        <v>0</v>
      </c>
      <c r="Y106" s="16">
        <v>0</v>
      </c>
      <c r="Z106" s="16">
        <v>0.23734177215189875</v>
      </c>
    </row>
    <row r="107" spans="1:26">
      <c r="A107">
        <v>122</v>
      </c>
      <c r="B107" s="16">
        <v>10.077077601466399</v>
      </c>
      <c r="C107" s="16"/>
      <c r="D107" s="16"/>
      <c r="E107" s="16"/>
      <c r="F107" s="16"/>
      <c r="G107" s="16"/>
      <c r="H107" s="16">
        <v>12.9629626870155</v>
      </c>
      <c r="I107" s="16">
        <v>9.2592591047287005</v>
      </c>
      <c r="J107" s="16">
        <v>0</v>
      </c>
      <c r="K107" s="16">
        <v>0.20833333333333301</v>
      </c>
      <c r="L107" s="16">
        <v>66.666665315628094</v>
      </c>
      <c r="M107" s="16">
        <v>48.148146867752097</v>
      </c>
      <c r="N107" s="16">
        <v>355.44837631566418</v>
      </c>
      <c r="O107" s="16">
        <v>0.48715180306629235</v>
      </c>
      <c r="P107" s="16">
        <v>47.863818629057704</v>
      </c>
      <c r="Q107" s="16">
        <v>1.773480437624033</v>
      </c>
      <c r="R107" s="16">
        <v>1.0186757215619695</v>
      </c>
      <c r="S107" s="16">
        <v>1.8540931847887616</v>
      </c>
      <c r="T107" s="16">
        <v>0</v>
      </c>
      <c r="U107" s="16">
        <v>0.72551472448255883</v>
      </c>
      <c r="V107" s="16">
        <v>45.465589400907021</v>
      </c>
      <c r="W107" s="16">
        <v>0</v>
      </c>
      <c r="X107" s="16">
        <v>8.0612747164728771E-2</v>
      </c>
      <c r="Y107" s="16">
        <v>0</v>
      </c>
      <c r="Z107" s="16">
        <v>0</v>
      </c>
    </row>
    <row r="108" spans="1:26">
      <c r="A108">
        <v>124</v>
      </c>
      <c r="B108" s="16">
        <v>10.1645454048096</v>
      </c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>
        <v>344.1958886970973</v>
      </c>
      <c r="O108" s="16">
        <v>0.53061224489795922</v>
      </c>
      <c r="P108" s="16">
        <v>43.61181690621563</v>
      </c>
      <c r="Q108" s="16">
        <v>1.9864595692272131</v>
      </c>
      <c r="R108" s="16">
        <v>1.2387889599127893</v>
      </c>
      <c r="S108" s="16">
        <v>1.264110634962772</v>
      </c>
      <c r="T108" s="16">
        <v>0</v>
      </c>
      <c r="U108" s="16">
        <v>0.63205531748138599</v>
      </c>
      <c r="V108" s="16">
        <v>49.300314763548108</v>
      </c>
      <c r="W108" s="16">
        <v>0</v>
      </c>
      <c r="X108" s="16">
        <v>0</v>
      </c>
      <c r="Y108" s="16">
        <v>0</v>
      </c>
      <c r="Z108" s="16">
        <v>9.0293616783055142E-2</v>
      </c>
    </row>
    <row r="109" spans="1:26">
      <c r="A109">
        <v>126</v>
      </c>
      <c r="B109" s="16">
        <v>10.2507110988696</v>
      </c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>
        <v>371.23199133438709</v>
      </c>
      <c r="O109" s="16">
        <v>0.43444365698086468</v>
      </c>
      <c r="P109" s="16">
        <v>52.832049430671766</v>
      </c>
      <c r="Q109" s="16">
        <v>1.0222140892350529</v>
      </c>
      <c r="R109" s="16">
        <v>1.4207297384565707</v>
      </c>
      <c r="S109" s="16">
        <v>1.3903170902808359</v>
      </c>
      <c r="T109" s="16">
        <v>0</v>
      </c>
      <c r="U109" s="16">
        <v>1.1254947873702006</v>
      </c>
      <c r="V109" s="16">
        <v>40.58401792105488</v>
      </c>
      <c r="W109" s="16">
        <v>0</v>
      </c>
      <c r="X109" s="16">
        <v>0</v>
      </c>
      <c r="Y109" s="16">
        <v>0</v>
      </c>
      <c r="Z109" s="16">
        <v>0</v>
      </c>
    </row>
    <row r="110" spans="1:26">
      <c r="A110">
        <v>128</v>
      </c>
      <c r="B110" s="16">
        <v>10.335574683646399</v>
      </c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>
        <v>363.27832247790298</v>
      </c>
      <c r="O110" s="16">
        <v>0.46768060836501901</v>
      </c>
      <c r="P110" s="16">
        <v>48.914226458194236</v>
      </c>
      <c r="Q110" s="16">
        <v>1.4726676037234903</v>
      </c>
      <c r="R110" s="16">
        <v>2.0842379504993485</v>
      </c>
      <c r="S110" s="16">
        <v>1.8342834921822835</v>
      </c>
      <c r="T110" s="16">
        <v>0</v>
      </c>
      <c r="U110" s="16">
        <v>0.43673416480530564</v>
      </c>
      <c r="V110" s="16">
        <v>42.97464181684208</v>
      </c>
      <c r="W110" s="16">
        <v>0</v>
      </c>
      <c r="X110" s="16">
        <v>0</v>
      </c>
      <c r="Y110" s="16">
        <v>8.7346832961061119E-2</v>
      </c>
      <c r="Z110" s="16">
        <v>0.43673416480530564</v>
      </c>
    </row>
    <row r="111" spans="1:26">
      <c r="A111">
        <v>130</v>
      </c>
      <c r="B111" s="16">
        <v>10.419136159139999</v>
      </c>
      <c r="C111" s="16">
        <v>0.68500000000000005</v>
      </c>
      <c r="D111" s="16">
        <v>19.424242424242422</v>
      </c>
      <c r="E111" s="16"/>
      <c r="F111" s="16">
        <v>19.424242424242401</v>
      </c>
      <c r="G111" s="18">
        <v>40.442541936248901</v>
      </c>
      <c r="H111" s="16">
        <v>15.652173995971699</v>
      </c>
      <c r="I111" s="16">
        <v>10.4347825050354</v>
      </c>
      <c r="J111" s="16">
        <v>0</v>
      </c>
      <c r="K111" s="16">
        <v>0.27027027027027001</v>
      </c>
      <c r="L111" s="16">
        <v>64.347825706005096</v>
      </c>
      <c r="M111" s="16">
        <v>44.347825706005104</v>
      </c>
      <c r="N111" s="16">
        <v>396.27291989243093</v>
      </c>
      <c r="O111" s="16">
        <v>0.36655838604889723</v>
      </c>
      <c r="P111" s="16">
        <v>58.56784499163831</v>
      </c>
      <c r="Q111" s="16">
        <v>1.264622833827548</v>
      </c>
      <c r="R111" s="16">
        <v>1.6977928692699491</v>
      </c>
      <c r="S111" s="16">
        <v>1.5175474005930574</v>
      </c>
      <c r="T111" s="16">
        <v>0</v>
      </c>
      <c r="U111" s="16">
        <v>0.31615570845688695</v>
      </c>
      <c r="V111" s="16">
        <v>33.891891946578284</v>
      </c>
      <c r="W111" s="16">
        <v>0</v>
      </c>
      <c r="X111" s="16">
        <v>0</v>
      </c>
      <c r="Y111" s="16">
        <v>0.12646228338275481</v>
      </c>
      <c r="Z111" s="16">
        <v>0.56908027522239657</v>
      </c>
    </row>
    <row r="112" spans="1:26">
      <c r="A112">
        <v>132</v>
      </c>
      <c r="B112" s="16">
        <v>10.501395525350398</v>
      </c>
      <c r="C112" s="16">
        <v>0.76500000000000001</v>
      </c>
      <c r="D112" s="16">
        <v>21.848484848484848</v>
      </c>
      <c r="E112" s="16"/>
      <c r="F112" s="16">
        <v>21.848484848484802</v>
      </c>
      <c r="G112" s="18">
        <v>22.4536270298304</v>
      </c>
      <c r="H112" s="16"/>
      <c r="I112" s="16"/>
      <c r="J112" s="16"/>
      <c r="K112" s="16"/>
      <c r="L112" s="16"/>
      <c r="M112" s="16"/>
      <c r="N112" s="16">
        <v>395.66313484426621</v>
      </c>
      <c r="O112" s="16">
        <v>0.36415247364152475</v>
      </c>
      <c r="P112" s="16">
        <v>59.438968915845336</v>
      </c>
      <c r="Q112" s="16">
        <v>1.8953752843062925</v>
      </c>
      <c r="R112" s="16">
        <v>1.5957446808510638</v>
      </c>
      <c r="S112" s="16">
        <v>1.0614101592115239</v>
      </c>
      <c r="T112" s="16">
        <v>0</v>
      </c>
      <c r="U112" s="16">
        <v>0.15163002274450341</v>
      </c>
      <c r="V112" s="16">
        <v>34.040940106141015</v>
      </c>
      <c r="W112" s="16">
        <v>0</v>
      </c>
      <c r="X112" s="16">
        <v>0</v>
      </c>
      <c r="Y112" s="16">
        <v>0</v>
      </c>
      <c r="Z112" s="16">
        <v>0.15163002274450341</v>
      </c>
    </row>
    <row r="113" spans="1:26">
      <c r="A113">
        <v>134</v>
      </c>
      <c r="B113" s="16">
        <v>10.582352782277599</v>
      </c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>
        <v>372.95214272088617</v>
      </c>
      <c r="O113" s="16">
        <v>0.45788964181994191</v>
      </c>
      <c r="P113" s="16">
        <v>47.457627118644069</v>
      </c>
      <c r="Q113" s="16">
        <v>3.5593220338983049</v>
      </c>
      <c r="R113" s="16">
        <v>2.6490066225165565</v>
      </c>
      <c r="S113" s="16">
        <v>2.9661016949152543</v>
      </c>
      <c r="T113" s="16">
        <v>0</v>
      </c>
      <c r="U113" s="16">
        <v>0.25423728813559321</v>
      </c>
      <c r="V113" s="16">
        <v>40.084745762711862</v>
      </c>
      <c r="W113" s="16">
        <v>0</v>
      </c>
      <c r="X113" s="16">
        <v>0</v>
      </c>
      <c r="Y113" s="16">
        <v>8.4745762711864403E-2</v>
      </c>
      <c r="Z113" s="16">
        <v>0.67796610169491522</v>
      </c>
    </row>
    <row r="114" spans="1:26">
      <c r="A114">
        <v>136</v>
      </c>
      <c r="B114" s="16">
        <v>10.6620079299216</v>
      </c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>
        <v>441.87197071567329</v>
      </c>
      <c r="O114" s="16">
        <v>0.26376614547926575</v>
      </c>
      <c r="P114" s="16">
        <v>68.137154114288734</v>
      </c>
      <c r="Q114" s="16">
        <v>2.7015783911981144</v>
      </c>
      <c r="R114" s="16">
        <v>1.3582342954159592</v>
      </c>
      <c r="S114" s="16">
        <v>1.4470494410236756</v>
      </c>
      <c r="T114" s="16">
        <v>0</v>
      </c>
      <c r="U114" s="16">
        <v>0.18874557926395769</v>
      </c>
      <c r="V114" s="16">
        <v>24.411094918138527</v>
      </c>
      <c r="W114" s="16">
        <v>0</v>
      </c>
      <c r="X114" s="16">
        <v>0</v>
      </c>
      <c r="Y114" s="16">
        <v>6.2915193087985904E-2</v>
      </c>
      <c r="Z114" s="16">
        <v>0.62915193087985899</v>
      </c>
    </row>
    <row r="115" spans="1:26">
      <c r="A115">
        <v>138</v>
      </c>
      <c r="B115" s="16">
        <v>10.740360968282399</v>
      </c>
      <c r="C115" s="16"/>
      <c r="D115" s="16"/>
      <c r="E115" s="16"/>
      <c r="F115" s="16"/>
      <c r="G115" s="16"/>
      <c r="H115" s="16">
        <v>14.893616914749099</v>
      </c>
      <c r="I115" s="16">
        <v>9.5744680166244507</v>
      </c>
      <c r="J115" s="16">
        <v>0</v>
      </c>
      <c r="K115" s="16">
        <v>0.33333333333333298</v>
      </c>
      <c r="L115" s="16">
        <v>54.255318164825397</v>
      </c>
      <c r="M115" s="16">
        <v>29.787233829498302</v>
      </c>
      <c r="N115" s="16">
        <v>426.90639325798361</v>
      </c>
      <c r="O115" s="16">
        <v>0.29833454018826933</v>
      </c>
      <c r="P115" s="16">
        <v>63.941825476429287</v>
      </c>
      <c r="Q115" s="16">
        <v>2.3385947315631106</v>
      </c>
      <c r="R115" s="16">
        <v>2.9188014283496355</v>
      </c>
      <c r="S115" s="16">
        <v>2.111597951749987</v>
      </c>
      <c r="T115" s="16">
        <v>0</v>
      </c>
      <c r="U115" s="16">
        <v>0.26394974396874837</v>
      </c>
      <c r="V115" s="16">
        <v>27.186823628781077</v>
      </c>
      <c r="W115" s="16">
        <v>0</v>
      </c>
      <c r="X115" s="16">
        <v>0</v>
      </c>
      <c r="Y115" s="16">
        <v>0</v>
      </c>
      <c r="Z115" s="16">
        <v>0.32993717996093541</v>
      </c>
    </row>
    <row r="116" spans="1:26">
      <c r="A116">
        <v>140</v>
      </c>
      <c r="B116" s="16">
        <v>10.81741189736</v>
      </c>
      <c r="C116" s="16">
        <v>0.7360000000000001</v>
      </c>
      <c r="D116" s="16">
        <v>20.969696969696969</v>
      </c>
      <c r="E116" s="16"/>
      <c r="F116" s="16">
        <v>20.969696969697001</v>
      </c>
      <c r="G116" s="18">
        <v>42.515201097198599</v>
      </c>
      <c r="H116" s="16"/>
      <c r="I116" s="16"/>
      <c r="J116" s="16"/>
      <c r="K116" s="16"/>
      <c r="L116" s="16"/>
      <c r="M116" s="16"/>
      <c r="N116" s="16">
        <v>442.32920369009713</v>
      </c>
      <c r="O116" s="16">
        <v>0.26766595289079226</v>
      </c>
      <c r="P116" s="16">
        <v>66.569360342413063</v>
      </c>
      <c r="Q116" s="16">
        <v>3.0819148306672712</v>
      </c>
      <c r="R116" s="16">
        <v>1.4035087719298245</v>
      </c>
      <c r="S116" s="16">
        <v>1.0381186798037125</v>
      </c>
      <c r="T116" s="16">
        <v>0</v>
      </c>
      <c r="U116" s="16">
        <v>0.45417692241412422</v>
      </c>
      <c r="V116" s="16">
        <v>24.33090655789951</v>
      </c>
      <c r="W116" s="16">
        <v>0</v>
      </c>
      <c r="X116" s="16">
        <v>0</v>
      </c>
      <c r="Y116" s="16">
        <v>6.4882417487732033E-2</v>
      </c>
      <c r="Z116" s="16">
        <v>0.45417692241412422</v>
      </c>
    </row>
    <row r="117" spans="1:26">
      <c r="A117">
        <v>142</v>
      </c>
      <c r="B117" s="16">
        <v>10.8931607171544</v>
      </c>
      <c r="C117" s="16"/>
      <c r="D117" s="16"/>
      <c r="E117" s="16"/>
      <c r="F117" s="16"/>
      <c r="G117" s="16"/>
      <c r="H117" s="16">
        <v>19.553072571754502</v>
      </c>
      <c r="I117" s="16">
        <v>12.290502786636401</v>
      </c>
      <c r="J117" s="16">
        <v>2.23463678359985</v>
      </c>
      <c r="K117" s="16">
        <v>0.45918367346938799</v>
      </c>
      <c r="L117" s="16">
        <v>53.631285667419398</v>
      </c>
      <c r="M117" s="16">
        <v>34.636872291564899</v>
      </c>
      <c r="N117" s="16">
        <v>402.54824196800496</v>
      </c>
      <c r="O117" s="16">
        <v>0.36040609137055829</v>
      </c>
      <c r="P117" s="16">
        <v>57.49049429657795</v>
      </c>
      <c r="Q117" s="16">
        <v>2.20532319391635</v>
      </c>
      <c r="R117" s="16">
        <v>1.7804154302670623</v>
      </c>
      <c r="S117" s="16">
        <v>2.3574144486692017</v>
      </c>
      <c r="T117" s="16">
        <v>7.6045627376425853E-2</v>
      </c>
      <c r="U117" s="16">
        <v>0.60836501901140683</v>
      </c>
      <c r="V117" s="16">
        <v>32.395437262357412</v>
      </c>
      <c r="W117" s="16">
        <v>0</v>
      </c>
      <c r="X117" s="16">
        <v>0</v>
      </c>
      <c r="Y117" s="16">
        <v>0</v>
      </c>
      <c r="Z117" s="16">
        <v>0.38022813688212925</v>
      </c>
    </row>
    <row r="118" spans="1:26">
      <c r="A118">
        <v>144</v>
      </c>
      <c r="B118" s="16">
        <v>10.967607427665598</v>
      </c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>
        <v>405.10027520103176</v>
      </c>
      <c r="O118" s="16">
        <v>0.34502923976608191</v>
      </c>
      <c r="P118" s="16">
        <v>60.377358490566039</v>
      </c>
      <c r="Q118" s="16">
        <v>3.054806828391734</v>
      </c>
      <c r="R118" s="16">
        <v>0.25597269624573377</v>
      </c>
      <c r="S118" s="16">
        <v>1.9766397124887691</v>
      </c>
      <c r="T118" s="16">
        <v>0</v>
      </c>
      <c r="U118" s="16">
        <v>0</v>
      </c>
      <c r="V118" s="16">
        <v>31.805929919137469</v>
      </c>
      <c r="W118" s="16">
        <v>0</v>
      </c>
      <c r="X118" s="16">
        <v>0</v>
      </c>
      <c r="Y118" s="16">
        <v>0</v>
      </c>
      <c r="Z118" s="16">
        <v>0.26954177897574128</v>
      </c>
    </row>
    <row r="119" spans="1:26">
      <c r="A119">
        <v>146</v>
      </c>
      <c r="B119" s="16">
        <v>11.0407520288936</v>
      </c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>
        <v>395.16288545516448</v>
      </c>
      <c r="O119" s="16">
        <v>0.38241721297697101</v>
      </c>
      <c r="P119" s="16">
        <v>55.172504930836133</v>
      </c>
      <c r="Q119" s="16">
        <v>3.380629915631419</v>
      </c>
      <c r="R119" s="16">
        <v>2.6846590909090917</v>
      </c>
      <c r="S119" s="16">
        <v>2.1023817883279965</v>
      </c>
      <c r="T119" s="16">
        <v>0</v>
      </c>
      <c r="U119" s="16">
        <v>0.21023817883279969</v>
      </c>
      <c r="V119" s="16">
        <v>34.163704060329948</v>
      </c>
      <c r="W119" s="16">
        <v>0</v>
      </c>
      <c r="X119" s="16">
        <v>0</v>
      </c>
      <c r="Y119" s="16">
        <v>0</v>
      </c>
      <c r="Z119" s="16">
        <v>0.31535726824919952</v>
      </c>
    </row>
    <row r="120" spans="1:26">
      <c r="A120">
        <v>148</v>
      </c>
      <c r="B120" s="16">
        <v>11.1125945208384</v>
      </c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>
        <v>403.22505959089688</v>
      </c>
      <c r="O120" s="16">
        <v>0.34836852207293667</v>
      </c>
      <c r="P120" s="16">
        <v>60.302007373008337</v>
      </c>
      <c r="Q120" s="16">
        <v>2.3978706908265464</v>
      </c>
      <c r="R120" s="16">
        <v>1.4718614718614718</v>
      </c>
      <c r="S120" s="16">
        <v>1.4209604093786941</v>
      </c>
      <c r="T120" s="16">
        <v>0</v>
      </c>
      <c r="U120" s="16">
        <v>8.8810025586168378E-2</v>
      </c>
      <c r="V120" s="16">
        <v>32.238039287779124</v>
      </c>
      <c r="W120" s="16">
        <v>0</v>
      </c>
      <c r="X120" s="16">
        <v>0</v>
      </c>
      <c r="Y120" s="16">
        <v>8.8810025586168378E-2</v>
      </c>
      <c r="Z120" s="16">
        <v>0.26643007675850516</v>
      </c>
    </row>
    <row r="121" spans="1:26">
      <c r="A121">
        <v>149.5</v>
      </c>
      <c r="B121" s="16">
        <v>11.1656218805799</v>
      </c>
      <c r="C121" s="16">
        <v>0.66100000000000003</v>
      </c>
      <c r="D121" s="16">
        <v>18.696969696969695</v>
      </c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spans="1:26">
      <c r="A122">
        <v>150</v>
      </c>
      <c r="B122" s="16">
        <v>11.183134903500001</v>
      </c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>
        <v>422.16129217437327</v>
      </c>
      <c r="O122" s="16">
        <v>0.29742511823436679</v>
      </c>
      <c r="P122" s="16">
        <v>66.451239402592918</v>
      </c>
      <c r="Q122" s="16">
        <v>9.94034994803185E-2</v>
      </c>
      <c r="R122" s="16">
        <v>1.0270774976657329</v>
      </c>
      <c r="S122" s="16">
        <v>1.7892629906457334</v>
      </c>
      <c r="T122" s="16">
        <v>0</v>
      </c>
      <c r="U122" s="16">
        <v>9.94034994803185E-2</v>
      </c>
      <c r="V122" s="16">
        <v>28.13119035293014</v>
      </c>
      <c r="W122" s="16">
        <v>0</v>
      </c>
      <c r="X122" s="16">
        <v>0</v>
      </c>
      <c r="Y122" s="16">
        <v>9.94034994803185E-2</v>
      </c>
      <c r="Z122" s="16">
        <v>0</v>
      </c>
    </row>
    <row r="123" spans="1:26">
      <c r="A123">
        <v>152</v>
      </c>
      <c r="B123" s="16">
        <v>11.2523731768784</v>
      </c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>
        <v>435.80588933207292</v>
      </c>
      <c r="O123" s="16">
        <v>0.27211588204862908</v>
      </c>
      <c r="P123" s="16">
        <v>68.210879533478305</v>
      </c>
      <c r="Q123" s="16">
        <v>1.6347340851946615</v>
      </c>
      <c r="R123" s="16">
        <v>0.55299539170506917</v>
      </c>
      <c r="S123" s="16">
        <v>1.3574304384771803</v>
      </c>
      <c r="T123" s="16">
        <v>0</v>
      </c>
      <c r="U123" s="16">
        <v>9.6959317034084308E-2</v>
      </c>
      <c r="V123" s="16">
        <v>25.500300379964173</v>
      </c>
      <c r="W123" s="16">
        <v>0</v>
      </c>
      <c r="X123" s="16">
        <v>0</v>
      </c>
      <c r="Y123" s="16">
        <v>0</v>
      </c>
      <c r="Z123" s="16">
        <v>0</v>
      </c>
    </row>
    <row r="124" spans="1:26">
      <c r="A124">
        <v>154</v>
      </c>
      <c r="B124" s="16">
        <v>11.3203093409736</v>
      </c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>
        <v>430.95569029450701</v>
      </c>
      <c r="O124" s="16">
        <v>0.28969768124449663</v>
      </c>
      <c r="P124" s="16">
        <v>64.744310005173659</v>
      </c>
      <c r="Q124" s="16">
        <v>0.75659879625880622</v>
      </c>
      <c r="R124" s="16">
        <v>1.8607123870281765</v>
      </c>
      <c r="S124" s="16">
        <v>2.8091539465054689</v>
      </c>
      <c r="T124" s="16">
        <v>0</v>
      </c>
      <c r="U124" s="16">
        <v>0.37455385953406251</v>
      </c>
      <c r="V124" s="16">
        <v>26.406047097151404</v>
      </c>
      <c r="W124" s="16">
        <v>0</v>
      </c>
      <c r="X124" s="16">
        <v>0</v>
      </c>
      <c r="Y124" s="16">
        <v>0.18727692976703125</v>
      </c>
      <c r="Z124" s="16">
        <v>0.74910771906812501</v>
      </c>
    </row>
    <row r="125" spans="1:26">
      <c r="A125">
        <v>156</v>
      </c>
      <c r="B125" s="16">
        <v>11.3869433957856</v>
      </c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>
        <v>425.01987224049401</v>
      </c>
      <c r="O125" s="16">
        <v>0.29533678756476683</v>
      </c>
      <c r="P125" s="16">
        <v>65.753424657534239</v>
      </c>
      <c r="Q125" s="16">
        <v>1.5310233682514101</v>
      </c>
      <c r="R125" s="16">
        <v>1.9169329073482428</v>
      </c>
      <c r="S125" s="16">
        <v>1.2087026591458501</v>
      </c>
      <c r="T125" s="16">
        <v>0</v>
      </c>
      <c r="U125" s="16">
        <v>0.32232070910555999</v>
      </c>
      <c r="V125" s="16">
        <v>27.558420628525379</v>
      </c>
      <c r="W125" s="16">
        <v>0</v>
      </c>
      <c r="X125" s="16">
        <v>0</v>
      </c>
      <c r="Y125" s="16">
        <v>0</v>
      </c>
      <c r="Z125" s="16">
        <v>0.24174053182916999</v>
      </c>
    </row>
    <row r="126" spans="1:26">
      <c r="A126">
        <v>158</v>
      </c>
      <c r="B126" s="16">
        <v>11.452275341314401</v>
      </c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>
        <v>423.38868411194773</v>
      </c>
      <c r="O126" s="16">
        <v>0.3013307984790875</v>
      </c>
      <c r="P126" s="16">
        <v>64.651748737443711</v>
      </c>
      <c r="Q126" s="16">
        <v>2.3186667982571652</v>
      </c>
      <c r="R126" s="16">
        <v>0.90834021469859605</v>
      </c>
      <c r="S126" s="16">
        <v>2.0231159468859938</v>
      </c>
      <c r="T126" s="16">
        <v>0</v>
      </c>
      <c r="U126" s="16">
        <v>0.35184625163234673</v>
      </c>
      <c r="V126" s="16">
        <v>27.883815441863483</v>
      </c>
      <c r="W126" s="16">
        <v>0</v>
      </c>
      <c r="X126" s="16">
        <v>0</v>
      </c>
      <c r="Y126" s="16">
        <v>0.17592312581617336</v>
      </c>
      <c r="Z126" s="16">
        <v>8.7961562908086682E-2</v>
      </c>
    </row>
    <row r="127" spans="1:26">
      <c r="A127">
        <v>160</v>
      </c>
      <c r="B127" s="16">
        <v>11.51630517756</v>
      </c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>
        <v>424.59791168534531</v>
      </c>
      <c r="O127" s="16">
        <v>0.30182767624020884</v>
      </c>
      <c r="P127" s="16">
        <v>63.940588146285357</v>
      </c>
      <c r="Q127" s="16">
        <v>2.1042527138642897</v>
      </c>
      <c r="R127" s="16">
        <v>1.081568273997296</v>
      </c>
      <c r="S127" s="16">
        <v>2.6781398176454601</v>
      </c>
      <c r="T127" s="16">
        <v>0</v>
      </c>
      <c r="U127" s="16">
        <v>0.47823925315097499</v>
      </c>
      <c r="V127" s="16">
        <v>27.642228832126353</v>
      </c>
      <c r="W127" s="16">
        <v>0</v>
      </c>
      <c r="X127" s="16">
        <v>0</v>
      </c>
      <c r="Y127" s="16">
        <v>9.5647850630195E-2</v>
      </c>
      <c r="Z127" s="16">
        <v>0.38259140252078</v>
      </c>
    </row>
    <row r="128" spans="1:26">
      <c r="A128">
        <v>162</v>
      </c>
      <c r="B128" s="16">
        <v>11.5790329045224</v>
      </c>
      <c r="C128" s="16">
        <v>0.60550000000000004</v>
      </c>
      <c r="D128" s="16">
        <v>17.015151515151516</v>
      </c>
      <c r="E128" s="16"/>
      <c r="F128" s="16"/>
      <c r="G128" s="16"/>
      <c r="H128" s="16"/>
      <c r="I128" s="16"/>
      <c r="J128" s="16"/>
      <c r="K128" s="16"/>
      <c r="L128" s="16"/>
      <c r="M128" s="16"/>
      <c r="N128" s="16">
        <v>443.36246496600205</v>
      </c>
      <c r="O128" s="16">
        <v>0.2622293504410585</v>
      </c>
      <c r="P128" s="16">
        <v>67.946824224519943</v>
      </c>
      <c r="Q128" s="16">
        <v>3.3234859675036925</v>
      </c>
      <c r="R128" s="16">
        <v>1.1869436201780414</v>
      </c>
      <c r="S128" s="16">
        <v>1.5509601181683899</v>
      </c>
      <c r="T128" s="16">
        <v>0</v>
      </c>
      <c r="U128" s="16">
        <v>0.14771048744460857</v>
      </c>
      <c r="V128" s="16">
        <v>24.150664697193498</v>
      </c>
      <c r="W128" s="16">
        <v>0</v>
      </c>
      <c r="X128" s="16">
        <v>0</v>
      </c>
      <c r="Y128" s="16">
        <v>0</v>
      </c>
      <c r="Z128" s="16">
        <v>7.3855243722304287E-2</v>
      </c>
    </row>
    <row r="129" spans="1:26">
      <c r="A129">
        <v>164</v>
      </c>
      <c r="B129" s="16">
        <v>11.6404585222016</v>
      </c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>
        <v>430.31715719924784</v>
      </c>
      <c r="O129" s="16">
        <v>0.30188679245283018</v>
      </c>
      <c r="P129" s="16">
        <v>61.34521772578357</v>
      </c>
      <c r="Q129" s="16">
        <v>2.7475078209231252</v>
      </c>
      <c r="R129" s="16">
        <v>2.0535714285714288</v>
      </c>
      <c r="S129" s="16">
        <v>3.6001826618992676</v>
      </c>
      <c r="T129" s="16">
        <v>0</v>
      </c>
      <c r="U129" s="16">
        <v>0.37896659598939653</v>
      </c>
      <c r="V129" s="16">
        <v>26.527661719257761</v>
      </c>
      <c r="W129" s="16">
        <v>0</v>
      </c>
      <c r="X129" s="16">
        <v>0</v>
      </c>
      <c r="Y129" s="16">
        <v>0.28422494699204742</v>
      </c>
      <c r="Z129" s="16">
        <v>9.4741648997349132E-2</v>
      </c>
    </row>
    <row r="130" spans="1:26">
      <c r="A130">
        <v>166</v>
      </c>
      <c r="B130" s="16">
        <v>11.700582030597602</v>
      </c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>
        <v>436.72673707218797</v>
      </c>
      <c r="O130" s="16">
        <v>0.28285229202037354</v>
      </c>
      <c r="P130" s="16">
        <v>64.226806261845994</v>
      </c>
      <c r="Q130" s="16">
        <v>0.98347297088451691</v>
      </c>
      <c r="R130" s="16">
        <v>2.1212121212121211</v>
      </c>
      <c r="S130" s="16">
        <v>3.2995305300238118</v>
      </c>
      <c r="T130" s="16">
        <v>0</v>
      </c>
      <c r="U130" s="16">
        <v>0.42574587484178222</v>
      </c>
      <c r="V130" s="16">
        <v>25.33187955308604</v>
      </c>
      <c r="W130" s="16">
        <v>0</v>
      </c>
      <c r="X130" s="16">
        <v>0</v>
      </c>
      <c r="Y130" s="16">
        <v>0.31930940613133668</v>
      </c>
      <c r="Z130" s="16">
        <v>0</v>
      </c>
    </row>
    <row r="131" spans="1:26">
      <c r="A131">
        <v>168</v>
      </c>
      <c r="B131" s="16">
        <v>11.7594034297104</v>
      </c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>
        <v>438.05175608059898</v>
      </c>
      <c r="O131" s="16">
        <v>0.26855791962174941</v>
      </c>
      <c r="P131" s="16">
        <v>68.338961247789044</v>
      </c>
      <c r="Q131" s="16">
        <v>0.82695885879677478</v>
      </c>
      <c r="R131" s="16">
        <v>0.90702947845804993</v>
      </c>
      <c r="S131" s="16">
        <v>2.2971079411021522</v>
      </c>
      <c r="T131" s="16">
        <v>0</v>
      </c>
      <c r="U131" s="16">
        <v>0.26505091628101762</v>
      </c>
      <c r="V131" s="16">
        <v>25.091486741269666</v>
      </c>
      <c r="W131" s="16">
        <v>0</v>
      </c>
      <c r="X131" s="16">
        <v>0</v>
      </c>
      <c r="Y131" s="16">
        <v>0.17670061085401173</v>
      </c>
      <c r="Z131" s="16">
        <v>0.17670061085401173</v>
      </c>
    </row>
    <row r="132" spans="1:26">
      <c r="A132">
        <v>170</v>
      </c>
      <c r="B132" s="16">
        <v>11.816922719540001</v>
      </c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>
        <v>409.35225623780218</v>
      </c>
      <c r="O132" s="16">
        <v>0.3323543808125306</v>
      </c>
      <c r="P132" s="16">
        <v>61.967529014796241</v>
      </c>
      <c r="Q132" s="16">
        <v>0.85652088002856219</v>
      </c>
      <c r="R132" s="16">
        <v>1.52972027972028</v>
      </c>
      <c r="S132" s="16">
        <v>1.8020860099610836</v>
      </c>
      <c r="T132" s="16">
        <v>0</v>
      </c>
      <c r="U132" s="16">
        <v>0.21201011881895102</v>
      </c>
      <c r="V132" s="16">
        <v>30.84747228815737</v>
      </c>
      <c r="W132" s="16">
        <v>1.3558786668653844E-2</v>
      </c>
      <c r="X132" s="16">
        <v>0</v>
      </c>
      <c r="Y132" s="16">
        <v>0.21201011881895102</v>
      </c>
      <c r="Z132" s="16">
        <v>0.10600505940947551</v>
      </c>
    </row>
    <row r="133" spans="1:26">
      <c r="A133">
        <v>172</v>
      </c>
      <c r="B133" s="16">
        <v>11.8731399000864</v>
      </c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>
        <v>452.47824977335222</v>
      </c>
      <c r="O133" s="16">
        <v>0.24054735325891252</v>
      </c>
      <c r="P133" s="16">
        <v>71.406882851540587</v>
      </c>
      <c r="Q133" s="16">
        <v>1.9976320949458961</v>
      </c>
      <c r="R133" s="16">
        <v>1.118421052631579</v>
      </c>
      <c r="S133" s="16">
        <v>1.4897595284342278</v>
      </c>
      <c r="T133" s="16">
        <v>0</v>
      </c>
      <c r="U133" s="16">
        <v>0.27086536880622319</v>
      </c>
      <c r="V133" s="16">
        <v>22.617258295319637</v>
      </c>
      <c r="W133" s="16">
        <v>0</v>
      </c>
      <c r="X133" s="16">
        <v>0</v>
      </c>
      <c r="Y133" s="16">
        <v>0</v>
      </c>
      <c r="Z133" s="16">
        <v>6.7716342201555799E-2</v>
      </c>
    </row>
    <row r="134" spans="1:26">
      <c r="A134">
        <v>174</v>
      </c>
      <c r="B134" s="16">
        <v>11.928054971349599</v>
      </c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>
        <v>417.61979248704142</v>
      </c>
      <c r="O134" s="16">
        <v>0.31226765799256501</v>
      </c>
      <c r="P134" s="16">
        <v>64.013840830449837</v>
      </c>
      <c r="Q134" s="16">
        <v>1.124567474048443</v>
      </c>
      <c r="R134" s="16">
        <v>1.0726072607260726</v>
      </c>
      <c r="S134" s="16">
        <v>2.2491349480968861</v>
      </c>
      <c r="T134" s="16">
        <v>0</v>
      </c>
      <c r="U134" s="16">
        <v>0.34602076124567477</v>
      </c>
      <c r="V134" s="16">
        <v>29.065743944636679</v>
      </c>
      <c r="W134" s="16">
        <v>0</v>
      </c>
      <c r="X134" s="16">
        <v>0</v>
      </c>
      <c r="Y134" s="16">
        <v>0</v>
      </c>
      <c r="Z134" s="16">
        <v>0.34602076124567477</v>
      </c>
    </row>
    <row r="135" spans="1:26">
      <c r="A135">
        <v>176</v>
      </c>
      <c r="B135" s="16">
        <v>11.981667933329598</v>
      </c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>
        <v>483.38806155751496</v>
      </c>
      <c r="O135" s="16">
        <v>0.19357429718875502</v>
      </c>
      <c r="P135" s="16">
        <v>75.432006010518407</v>
      </c>
      <c r="Q135" s="16">
        <v>1.8031555221637867</v>
      </c>
      <c r="R135" s="16">
        <v>0.80645161290322576</v>
      </c>
      <c r="S135" s="16">
        <v>1.7280240420736288</v>
      </c>
      <c r="T135" s="16">
        <v>0</v>
      </c>
      <c r="U135" s="16">
        <v>0.22539444027047334</v>
      </c>
      <c r="V135" s="16">
        <v>18.106686701728023</v>
      </c>
      <c r="W135" s="16">
        <v>0</v>
      </c>
      <c r="X135" s="16">
        <v>0</v>
      </c>
      <c r="Y135" s="16">
        <v>0</v>
      </c>
      <c r="Z135" s="16">
        <v>0</v>
      </c>
    </row>
  </sheetData>
  <sortState xmlns:xlrd2="http://schemas.microsoft.com/office/spreadsheetml/2017/richdata2" ref="A8:AA199">
    <sortCondition ref="A8:A199"/>
  </sortState>
  <mergeCells count="2">
    <mergeCell ref="N6:Z6"/>
    <mergeCell ref="H6:M6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7F67D-15FF-4118-A3AF-E575364EA61C}">
  <dimension ref="A1:AI103"/>
  <sheetViews>
    <sheetView zoomScale="50" zoomScaleNormal="50" workbookViewId="0">
      <selection activeCell="H2" sqref="H2"/>
    </sheetView>
  </sheetViews>
  <sheetFormatPr defaultColWidth="8.44140625" defaultRowHeight="14.4"/>
  <cols>
    <col min="1" max="1" width="21.44140625" style="38" bestFit="1" customWidth="1"/>
    <col min="2" max="2" width="15.77734375" style="38" customWidth="1"/>
    <col min="3" max="3" width="8.77734375" style="39" customWidth="1"/>
    <col min="4" max="5" width="9.109375" style="38" customWidth="1"/>
    <col min="6" max="6" width="10.33203125" style="38" customWidth="1"/>
    <col min="7" max="7" width="16.44140625" style="38" customWidth="1"/>
    <col min="8" max="8" width="16.109375" style="38" customWidth="1"/>
    <col min="9" max="11" width="9.109375" style="38" customWidth="1"/>
    <col min="12" max="12" width="9.6640625" style="38" customWidth="1"/>
    <col min="13" max="13" width="15.109375" style="38" customWidth="1"/>
    <col min="14" max="14" width="16.77734375" style="38" customWidth="1"/>
    <col min="15" max="16" width="8.77734375" style="39" customWidth="1"/>
    <col min="17" max="17" width="8.77734375" style="38" customWidth="1"/>
    <col min="18" max="18" width="12.6640625" style="38" customWidth="1"/>
    <col min="19" max="19" width="10.44140625" style="38" customWidth="1"/>
    <col min="20" max="20" width="8.77734375" style="38" customWidth="1"/>
    <col min="21" max="21" width="6.6640625" style="38" customWidth="1"/>
    <col min="22" max="24" width="8.77734375" style="38" customWidth="1"/>
    <col min="25" max="34" width="8.44140625" style="38"/>
    <col min="35" max="35" width="10.6640625" style="38" customWidth="1"/>
    <col min="36" max="16384" width="8.44140625" style="38"/>
  </cols>
  <sheetData>
    <row r="1" spans="1:35">
      <c r="A1" s="37" t="s">
        <v>1</v>
      </c>
      <c r="B1" s="38" t="s">
        <v>96</v>
      </c>
    </row>
    <row r="2" spans="1:35">
      <c r="A2" s="37" t="s">
        <v>3</v>
      </c>
      <c r="B2" s="38" t="s">
        <v>97</v>
      </c>
    </row>
    <row r="3" spans="1:35">
      <c r="A3" s="37" t="s">
        <v>4</v>
      </c>
      <c r="B3" s="38" t="s">
        <v>98</v>
      </c>
    </row>
    <row r="4" spans="1:35">
      <c r="A4" s="37" t="s">
        <v>5</v>
      </c>
      <c r="B4" s="38" t="s">
        <v>99</v>
      </c>
    </row>
    <row r="5" spans="1:35">
      <c r="A5" s="37" t="s">
        <v>6</v>
      </c>
      <c r="B5" s="37" t="s">
        <v>19</v>
      </c>
      <c r="C5" s="38"/>
    </row>
    <row r="6" spans="1:35">
      <c r="L6" s="97" t="s">
        <v>299</v>
      </c>
      <c r="M6" s="98"/>
      <c r="N6" s="95" t="s">
        <v>100</v>
      </c>
      <c r="O6" s="96"/>
      <c r="P6" s="96"/>
      <c r="Q6" s="96"/>
      <c r="R6" s="96"/>
      <c r="S6" s="96"/>
      <c r="T6" s="96"/>
      <c r="U6" s="96"/>
      <c r="V6" s="96"/>
      <c r="W6" s="96"/>
    </row>
    <row r="7" spans="1:35" s="40" customFormat="1" ht="61.2">
      <c r="A7" s="40" t="s">
        <v>23</v>
      </c>
      <c r="B7" s="40" t="s">
        <v>101</v>
      </c>
      <c r="C7" s="41" t="s">
        <v>102</v>
      </c>
      <c r="D7" s="41" t="s">
        <v>103</v>
      </c>
      <c r="E7" s="41" t="s">
        <v>104</v>
      </c>
      <c r="F7" s="41" t="s">
        <v>7</v>
      </c>
      <c r="G7" s="40" t="s">
        <v>0</v>
      </c>
      <c r="H7" s="40" t="s">
        <v>105</v>
      </c>
      <c r="I7" s="40" t="s">
        <v>106</v>
      </c>
      <c r="J7" s="40" t="s">
        <v>107</v>
      </c>
      <c r="K7" s="40" t="s">
        <v>108</v>
      </c>
      <c r="L7" s="40" t="s">
        <v>298</v>
      </c>
      <c r="M7" s="40" t="s">
        <v>300</v>
      </c>
      <c r="N7" s="40" t="s">
        <v>8</v>
      </c>
      <c r="O7" s="40" t="s">
        <v>109</v>
      </c>
      <c r="P7" s="41" t="s">
        <v>9</v>
      </c>
      <c r="Q7" s="41" t="s">
        <v>10</v>
      </c>
      <c r="R7" s="41" t="s">
        <v>11</v>
      </c>
      <c r="S7" s="40" t="s">
        <v>12</v>
      </c>
      <c r="T7" s="41" t="s">
        <v>13</v>
      </c>
      <c r="U7" s="41" t="s">
        <v>110</v>
      </c>
      <c r="V7" s="42" t="s">
        <v>111</v>
      </c>
      <c r="W7" s="41" t="s">
        <v>112</v>
      </c>
      <c r="AI7" s="39"/>
    </row>
    <row r="8" spans="1:35">
      <c r="A8" s="38" t="s">
        <v>113</v>
      </c>
      <c r="B8" s="43">
        <v>5.7099999999999998E-3</v>
      </c>
      <c r="C8" s="44">
        <v>-22.212465133006699</v>
      </c>
      <c r="D8" s="44">
        <v>2.10915179866439</v>
      </c>
      <c r="E8" s="38">
        <v>4.9000000000000004</v>
      </c>
      <c r="F8" s="44">
        <v>0.88007462028638395</v>
      </c>
      <c r="G8" s="45">
        <v>53.1930883630328</v>
      </c>
      <c r="H8" s="46">
        <v>19.228712890625001</v>
      </c>
      <c r="I8" s="25">
        <v>0.12</v>
      </c>
      <c r="J8" s="25">
        <v>-0.31</v>
      </c>
      <c r="K8" s="38">
        <v>36.4</v>
      </c>
      <c r="L8" s="47">
        <v>0.15699658703071701</v>
      </c>
      <c r="M8" s="47">
        <v>2.2066198595787401</v>
      </c>
      <c r="N8" s="40"/>
      <c r="O8" s="40"/>
      <c r="P8" s="48"/>
      <c r="Q8" s="48"/>
      <c r="R8" s="48"/>
      <c r="S8" s="48"/>
      <c r="T8" s="48"/>
      <c r="U8" s="48"/>
      <c r="W8" s="48"/>
    </row>
    <row r="9" spans="1:35">
      <c r="A9" s="38" t="s">
        <v>114</v>
      </c>
      <c r="B9" s="43">
        <v>1.1429999999999999E-2</v>
      </c>
      <c r="C9" s="44">
        <v>-22.868290016867</v>
      </c>
      <c r="D9" s="44">
        <v>2.8594221969370102</v>
      </c>
      <c r="E9" s="38">
        <v>8.9</v>
      </c>
      <c r="F9" s="44">
        <v>1.10686254279728</v>
      </c>
      <c r="G9" s="45">
        <v>79.344375081064896</v>
      </c>
      <c r="H9" s="46">
        <v>19.057798319273001</v>
      </c>
      <c r="I9" s="25"/>
      <c r="J9" s="25"/>
      <c r="L9" s="47">
        <v>0.47713717693836999</v>
      </c>
      <c r="M9" s="47">
        <v>1.9061685089885301</v>
      </c>
      <c r="N9" s="39">
        <v>97.785977859778598</v>
      </c>
      <c r="O9" s="39">
        <v>3.6900369003689999</v>
      </c>
      <c r="P9" s="38">
        <v>2.9520295202951998</v>
      </c>
      <c r="Q9" s="38">
        <v>0.73800738007380096</v>
      </c>
      <c r="R9" s="38">
        <v>0.5</v>
      </c>
      <c r="S9" s="38">
        <v>2.5</v>
      </c>
      <c r="T9" s="38">
        <v>1.4760147601475999</v>
      </c>
      <c r="U9" s="38">
        <v>0</v>
      </c>
      <c r="V9" s="38">
        <v>0</v>
      </c>
      <c r="W9" s="38">
        <v>1.7380073800738001</v>
      </c>
    </row>
    <row r="10" spans="1:35">
      <c r="A10" s="38" t="s">
        <v>115</v>
      </c>
      <c r="B10" s="43">
        <v>1.7139999999999999E-2</v>
      </c>
      <c r="C10" s="44">
        <v>-22.706449897359398</v>
      </c>
      <c r="D10" s="44">
        <v>1.0482752408916201</v>
      </c>
      <c r="E10" s="38">
        <v>3.9</v>
      </c>
      <c r="F10" s="44">
        <v>0.85243459868146099</v>
      </c>
      <c r="G10" s="45">
        <v>30.109138922870201</v>
      </c>
      <c r="H10" s="46">
        <v>19.421027921383999</v>
      </c>
      <c r="I10" s="25"/>
      <c r="J10" s="25"/>
      <c r="L10" s="47">
        <v>0.151898734177215</v>
      </c>
      <c r="M10" s="47">
        <v>1.16492783393697</v>
      </c>
      <c r="N10" s="39"/>
      <c r="P10" s="38"/>
    </row>
    <row r="11" spans="1:35">
      <c r="A11" s="25" t="s">
        <v>116</v>
      </c>
      <c r="B11" s="43">
        <v>2.2859999999999998E-2</v>
      </c>
      <c r="C11" s="44">
        <v>-22.2811699428553</v>
      </c>
      <c r="D11" s="44">
        <v>-0.45580750347555099</v>
      </c>
      <c r="E11" s="38">
        <v>3.8</v>
      </c>
      <c r="F11" s="44">
        <v>0.78283332675424999</v>
      </c>
      <c r="G11" s="45">
        <v>32.168097913694098</v>
      </c>
      <c r="H11" s="46">
        <v>19.827694379716998</v>
      </c>
      <c r="I11" s="25"/>
      <c r="J11" s="25"/>
      <c r="L11" s="47">
        <v>0.44367816091953999</v>
      </c>
      <c r="M11" s="47">
        <v>2.1575530506120599</v>
      </c>
      <c r="N11" s="39">
        <v>95.5555555555556</v>
      </c>
      <c r="O11" s="39">
        <v>2.8571428571428599</v>
      </c>
      <c r="P11" s="38">
        <v>1.9047619047619</v>
      </c>
      <c r="Q11" s="38">
        <v>0.317460317460317</v>
      </c>
      <c r="R11" s="38">
        <v>0.28571428571428598</v>
      </c>
      <c r="S11" s="38">
        <v>1.28571428571429</v>
      </c>
      <c r="T11" s="38">
        <v>2.2222222222222201</v>
      </c>
      <c r="U11" s="38">
        <v>1.26984126984127</v>
      </c>
      <c r="V11" s="38">
        <v>1.5873015873015901</v>
      </c>
      <c r="W11" s="38">
        <v>0</v>
      </c>
    </row>
    <row r="12" spans="1:35">
      <c r="A12" s="38" t="s">
        <v>117</v>
      </c>
      <c r="B12" s="43">
        <v>2.8570000000000002E-2</v>
      </c>
      <c r="C12" s="44">
        <v>-22.1380035627326</v>
      </c>
      <c r="D12" s="44">
        <v>-1.49970942950863</v>
      </c>
      <c r="E12" s="38">
        <v>4.0999999999999996</v>
      </c>
      <c r="F12" s="44">
        <v>0.74783335324723699</v>
      </c>
      <c r="G12" s="45">
        <v>15.065758945314199</v>
      </c>
      <c r="H12" s="46">
        <v>19.999413828701002</v>
      </c>
      <c r="I12" s="25"/>
      <c r="J12" s="25"/>
      <c r="L12" s="47">
        <v>0.39155470249520202</v>
      </c>
      <c r="M12" s="47">
        <v>1.29835265405735</v>
      </c>
      <c r="N12" s="39"/>
      <c r="P12" s="38"/>
    </row>
    <row r="13" spans="1:35">
      <c r="A13" s="38" t="s">
        <v>118</v>
      </c>
      <c r="B13" s="43">
        <v>3.4290000000000001E-2</v>
      </c>
      <c r="C13" s="44">
        <v>-22.827087337275401</v>
      </c>
      <c r="D13" s="44">
        <v>1.2326939190501001</v>
      </c>
      <c r="E13" s="38">
        <v>3.8</v>
      </c>
      <c r="F13" s="44">
        <v>0.79690768062432904</v>
      </c>
      <c r="G13" s="45">
        <v>35.007366337932197</v>
      </c>
      <c r="H13" s="46">
        <v>20.193102323000002</v>
      </c>
      <c r="I13" s="25">
        <v>7.0000000000000007E-2</v>
      </c>
      <c r="J13" s="25">
        <v>0.53</v>
      </c>
      <c r="K13" s="38">
        <v>35.4</v>
      </c>
      <c r="L13" s="47">
        <v>0.51724137931034497</v>
      </c>
      <c r="M13" s="47">
        <v>1.7293997965412</v>
      </c>
      <c r="N13" s="39">
        <v>95.513577331759194</v>
      </c>
      <c r="O13" s="39">
        <v>7.5560802833530101</v>
      </c>
      <c r="P13" s="38">
        <v>4.7225501770956297</v>
      </c>
      <c r="Q13" s="38">
        <v>1.8890200708382501</v>
      </c>
      <c r="R13" s="38">
        <v>0.57446808510638303</v>
      </c>
      <c r="S13" s="38">
        <v>2</v>
      </c>
      <c r="T13" s="38">
        <v>3.7780401416765099</v>
      </c>
      <c r="U13" s="38">
        <v>3.30578512396694</v>
      </c>
      <c r="V13" s="38">
        <v>2.3612750885478202</v>
      </c>
      <c r="W13" s="38">
        <v>0.23612750885478201</v>
      </c>
    </row>
    <row r="14" spans="1:35">
      <c r="A14" s="38" t="s">
        <v>119</v>
      </c>
      <c r="B14" s="43">
        <v>0.04</v>
      </c>
      <c r="C14" s="44">
        <v>-23.430660400082399</v>
      </c>
      <c r="D14" s="44">
        <v>0.85571020514428198</v>
      </c>
      <c r="E14" s="38">
        <v>4.2</v>
      </c>
      <c r="F14" s="44">
        <v>1.04521854860173</v>
      </c>
      <c r="G14" s="45">
        <v>38.702782207786903</v>
      </c>
      <c r="H14" s="46">
        <v>19.485161825813002</v>
      </c>
      <c r="L14" s="47">
        <v>0.28467153284671498</v>
      </c>
      <c r="M14" s="47">
        <v>1.5594872665010999</v>
      </c>
      <c r="N14" s="39"/>
      <c r="P14" s="38"/>
    </row>
    <row r="15" spans="1:35">
      <c r="A15" s="38" t="s">
        <v>120</v>
      </c>
      <c r="B15" s="43">
        <v>4.5710000000000001E-2</v>
      </c>
      <c r="C15" s="44">
        <v>-23.138326529580201</v>
      </c>
      <c r="D15" s="44">
        <v>-0.960591635807866</v>
      </c>
      <c r="E15" s="38">
        <v>3.4</v>
      </c>
      <c r="F15" s="44">
        <v>1.0381899171836799</v>
      </c>
      <c r="G15" s="45">
        <v>56.916628385959903</v>
      </c>
      <c r="H15" s="46">
        <v>18.972323823437002</v>
      </c>
      <c r="L15" s="47">
        <v>0.99507389162561599</v>
      </c>
      <c r="M15" s="47">
        <v>2</v>
      </c>
      <c r="N15" s="39">
        <v>87.325102880658406</v>
      </c>
      <c r="O15" s="39">
        <v>12.3456790123457</v>
      </c>
      <c r="P15" s="38">
        <v>7.4074074074074101</v>
      </c>
      <c r="Q15" s="38">
        <v>2.7983539094650198</v>
      </c>
      <c r="R15" s="38">
        <v>0.35460992907801397</v>
      </c>
      <c r="S15" s="38">
        <v>1.78571428571429</v>
      </c>
      <c r="T15" s="38">
        <v>6.9135802469135799</v>
      </c>
      <c r="U15" s="38">
        <v>4.1152263374485596</v>
      </c>
      <c r="V15" s="38">
        <v>2.7983539094650198</v>
      </c>
      <c r="W15" s="38">
        <v>1.6460905349794199</v>
      </c>
    </row>
    <row r="16" spans="1:35">
      <c r="A16" s="38" t="s">
        <v>121</v>
      </c>
      <c r="B16" s="43">
        <v>5.1429999999999997E-2</v>
      </c>
      <c r="C16" s="44">
        <v>-23.004220022814</v>
      </c>
      <c r="D16" s="44">
        <v>1.3839433880041201</v>
      </c>
      <c r="E16" s="38">
        <v>4.9000000000000004</v>
      </c>
      <c r="F16" s="44">
        <v>0.89835832909832203</v>
      </c>
      <c r="G16" s="45">
        <v>40.184443835958803</v>
      </c>
      <c r="H16" s="46">
        <v>18.993694457623999</v>
      </c>
      <c r="L16" s="47">
        <v>0.34523809523809501</v>
      </c>
      <c r="M16" s="47">
        <v>1.17186006499713</v>
      </c>
      <c r="N16" s="39"/>
      <c r="P16" s="38"/>
    </row>
    <row r="17" spans="1:23">
      <c r="A17" s="38" t="s">
        <v>122</v>
      </c>
      <c r="B17" s="43">
        <v>5.7140000000000003E-2</v>
      </c>
      <c r="C17" s="44">
        <v>-22.3159853762672</v>
      </c>
      <c r="D17" s="44">
        <v>4.6713043422406102</v>
      </c>
      <c r="E17" s="38">
        <v>4.3</v>
      </c>
      <c r="F17" s="44">
        <v>0.799073688808564</v>
      </c>
      <c r="G17" s="45">
        <v>84.694160732706607</v>
      </c>
      <c r="H17" s="46">
        <v>18.908201501000001</v>
      </c>
      <c r="L17" s="47">
        <v>0.44780219780219799</v>
      </c>
      <c r="M17" s="47">
        <v>1.1986973599366999</v>
      </c>
      <c r="N17" s="39">
        <v>96.398104265402793</v>
      </c>
      <c r="O17" s="39">
        <v>8.1516587677725099</v>
      </c>
      <c r="P17" s="38">
        <v>4.5497630331753598</v>
      </c>
      <c r="Q17" s="38">
        <v>1.7061611374407599</v>
      </c>
      <c r="R17" s="38">
        <v>0.55357142857142905</v>
      </c>
      <c r="S17" s="38">
        <v>2.8666666666666698</v>
      </c>
      <c r="T17" s="38">
        <v>2.8436018957345999</v>
      </c>
      <c r="U17" s="38">
        <v>2.4644549763033199</v>
      </c>
      <c r="V17" s="38">
        <v>1.8957345971563999</v>
      </c>
      <c r="W17" s="38">
        <v>0</v>
      </c>
    </row>
    <row r="18" spans="1:23">
      <c r="A18" s="38" t="s">
        <v>123</v>
      </c>
      <c r="B18" s="43">
        <v>6.2859999999999999E-2</v>
      </c>
      <c r="C18" s="44">
        <v>-22.437005430848401</v>
      </c>
      <c r="D18" s="44">
        <v>3.8618199688046202</v>
      </c>
      <c r="E18" s="38">
        <v>4.4000000000000004</v>
      </c>
      <c r="F18" s="44">
        <v>0.74777408624758501</v>
      </c>
      <c r="G18" s="45">
        <v>71.282344547068902</v>
      </c>
      <c r="H18" s="46">
        <v>18.437088568511999</v>
      </c>
      <c r="I18" s="25">
        <v>0.08</v>
      </c>
      <c r="J18" s="25">
        <v>0.69</v>
      </c>
      <c r="K18" s="38">
        <v>36.9</v>
      </c>
      <c r="L18" s="47">
        <v>0.31988472622478398</v>
      </c>
      <c r="M18" s="47">
        <v>2.4742043307658799</v>
      </c>
      <c r="N18" s="39"/>
      <c r="P18" s="38"/>
    </row>
    <row r="19" spans="1:23">
      <c r="A19" s="38" t="s">
        <v>124</v>
      </c>
      <c r="B19" s="43">
        <v>6.8569999999999992E-2</v>
      </c>
      <c r="C19" s="44">
        <v>-22.130289923082199</v>
      </c>
      <c r="D19" s="44">
        <v>2.08879902099926</v>
      </c>
      <c r="E19" s="38">
        <v>3.9</v>
      </c>
      <c r="F19" s="44">
        <v>0.68870124194847304</v>
      </c>
      <c r="G19" s="45">
        <v>71.531170288911198</v>
      </c>
      <c r="H19" s="46">
        <v>18.608636008255999</v>
      </c>
      <c r="L19" s="47">
        <v>0.232091690544413</v>
      </c>
      <c r="M19" s="47">
        <v>3.4687650554038898</v>
      </c>
      <c r="N19" s="39"/>
      <c r="P19" s="38"/>
    </row>
    <row r="20" spans="1:23">
      <c r="A20" s="38" t="s">
        <v>125</v>
      </c>
      <c r="B20" s="43">
        <v>7.4290000000000009E-2</v>
      </c>
      <c r="C20" s="44">
        <v>-22.2994578596923</v>
      </c>
      <c r="D20" s="44">
        <v>3.9233303128686301</v>
      </c>
      <c r="E20" s="38">
        <v>5.4</v>
      </c>
      <c r="F20" s="44">
        <v>0.92843530774931504</v>
      </c>
      <c r="G20" s="45">
        <v>45.628556057630703</v>
      </c>
      <c r="H20" s="46">
        <v>18.587210154874999</v>
      </c>
      <c r="L20" s="47">
        <v>0.42121212121212098</v>
      </c>
      <c r="M20" s="47">
        <v>0.57685150725716405</v>
      </c>
      <c r="N20" s="39"/>
      <c r="P20" s="38"/>
    </row>
    <row r="21" spans="1:23">
      <c r="A21" s="38" t="s">
        <v>126</v>
      </c>
      <c r="B21" s="43">
        <v>0.08</v>
      </c>
      <c r="C21" s="44">
        <v>-22.087510139808799</v>
      </c>
      <c r="D21" s="44">
        <v>2.7759427695480601</v>
      </c>
      <c r="E21" s="38">
        <v>4.5999999999999996</v>
      </c>
      <c r="F21" s="44">
        <v>0.776249223333903</v>
      </c>
      <c r="G21" s="45">
        <v>54.5632569304559</v>
      </c>
      <c r="H21" s="46">
        <v>18.329686117127</v>
      </c>
      <c r="I21" s="25">
        <v>1.07</v>
      </c>
      <c r="J21" s="25">
        <v>0.16</v>
      </c>
      <c r="K21" s="38">
        <v>40.9</v>
      </c>
      <c r="L21" s="47">
        <v>0.41082802547770703</v>
      </c>
      <c r="M21" s="47">
        <v>1.5782431100051599</v>
      </c>
      <c r="N21" s="39">
        <v>82.524271844660205</v>
      </c>
      <c r="O21" s="39">
        <v>12.621359223301001</v>
      </c>
      <c r="P21" s="38">
        <v>7.7669902912621298</v>
      </c>
      <c r="Q21" s="38">
        <v>2.42718446601942</v>
      </c>
      <c r="R21" s="38">
        <v>0.25862068965517199</v>
      </c>
      <c r="S21" s="38">
        <v>1.1304347826087</v>
      </c>
      <c r="T21" s="38">
        <v>11.1650485436893</v>
      </c>
      <c r="U21" s="38">
        <v>7.7669902912621396</v>
      </c>
      <c r="V21" s="38">
        <v>2.9126213592233001</v>
      </c>
      <c r="W21" s="38">
        <v>0.970873786407767</v>
      </c>
    </row>
    <row r="22" spans="1:23">
      <c r="A22" s="38" t="s">
        <v>127</v>
      </c>
      <c r="B22" s="43">
        <v>8.5709999999999995E-2</v>
      </c>
      <c r="C22" s="44">
        <v>-22.118607986142599</v>
      </c>
      <c r="D22" s="44">
        <v>2.4792537503602601</v>
      </c>
      <c r="E22" s="38">
        <v>3.7</v>
      </c>
      <c r="F22" s="44">
        <v>0.70128932543632805</v>
      </c>
      <c r="G22" s="45">
        <v>19.387314372129701</v>
      </c>
      <c r="H22" s="46">
        <v>18.651474348632</v>
      </c>
      <c r="I22" s="25"/>
      <c r="J22" s="25"/>
      <c r="L22" s="47">
        <v>0.60185185185185197</v>
      </c>
      <c r="M22" s="47">
        <v>0.55248618784530401</v>
      </c>
      <c r="N22" s="39"/>
      <c r="P22" s="38"/>
    </row>
    <row r="23" spans="1:23">
      <c r="A23" s="38" t="s">
        <v>128</v>
      </c>
      <c r="B23" s="43">
        <v>9.1430000000000011E-2</v>
      </c>
      <c r="C23" s="44">
        <v>-24.375850619344799</v>
      </c>
      <c r="D23" s="44">
        <v>-1.87354705010774</v>
      </c>
      <c r="E23" s="38">
        <v>3</v>
      </c>
      <c r="F23" s="44">
        <v>0.90822076560408505</v>
      </c>
      <c r="G23" s="45">
        <v>36.5704850515882</v>
      </c>
      <c r="H23" s="46">
        <v>18.522903822848001</v>
      </c>
      <c r="I23" s="25"/>
      <c r="J23" s="25"/>
      <c r="L23" s="47">
        <v>0.28238341968911901</v>
      </c>
      <c r="M23" s="47">
        <v>2.9720695591497699</v>
      </c>
      <c r="N23" s="39">
        <v>96.369137670196693</v>
      </c>
      <c r="O23" s="39">
        <v>4.5385779122541603</v>
      </c>
      <c r="P23" s="38">
        <v>2.7231467473525002</v>
      </c>
      <c r="Q23" s="38">
        <v>1.51285930408472</v>
      </c>
      <c r="R23" s="38">
        <v>0.46153846153846201</v>
      </c>
      <c r="S23" s="38">
        <v>2.5</v>
      </c>
      <c r="T23" s="38">
        <v>1.8154311649016599</v>
      </c>
      <c r="U23" s="38">
        <v>1.2102874432677799</v>
      </c>
      <c r="V23" s="38">
        <v>0.90771558245083195</v>
      </c>
      <c r="W23" s="38">
        <v>0</v>
      </c>
    </row>
    <row r="24" spans="1:23">
      <c r="A24" s="38" t="s">
        <v>129</v>
      </c>
      <c r="B24" s="43">
        <v>9.7140000000000004E-2</v>
      </c>
      <c r="C24" s="44">
        <v>-22.2192673212881</v>
      </c>
      <c r="D24" s="44">
        <v>1.2466039346996101</v>
      </c>
      <c r="E24" s="38">
        <v>3.3</v>
      </c>
      <c r="F24" s="44">
        <v>0.655577561157907</v>
      </c>
      <c r="G24" s="45">
        <v>35.448395772847</v>
      </c>
      <c r="H24" s="46">
        <v>18.929577515051001</v>
      </c>
      <c r="I24" s="25"/>
      <c r="J24" s="25"/>
      <c r="L24" s="47">
        <v>0.58713136729222504</v>
      </c>
      <c r="M24" s="47">
        <v>1.5114127082048101</v>
      </c>
      <c r="N24" s="39"/>
      <c r="P24" s="38"/>
    </row>
    <row r="25" spans="1:23">
      <c r="A25" s="38" t="s">
        <v>130</v>
      </c>
      <c r="B25" s="43">
        <v>0.10285999999999999</v>
      </c>
      <c r="C25" s="44">
        <v>-22.168476262737101</v>
      </c>
      <c r="D25" s="44">
        <v>1.72111494043353</v>
      </c>
      <c r="E25" s="38">
        <v>3.1</v>
      </c>
      <c r="F25" s="44">
        <v>0.63309859932991497</v>
      </c>
      <c r="G25" s="45">
        <v>32.3205196038803</v>
      </c>
      <c r="H25" s="46">
        <v>18.544344232097</v>
      </c>
      <c r="I25" s="25">
        <v>0.11</v>
      </c>
      <c r="J25" s="25">
        <v>0.59</v>
      </c>
      <c r="K25" s="38">
        <v>36.9</v>
      </c>
      <c r="L25" s="47">
        <v>0.41538461538461502</v>
      </c>
      <c r="M25" s="47">
        <v>1.4021921595734199</v>
      </c>
      <c r="N25" s="39">
        <v>92.592592592592595</v>
      </c>
      <c r="O25" s="39">
        <v>2.9629629629629601</v>
      </c>
      <c r="P25" s="38">
        <v>2.9629629629629601</v>
      </c>
      <c r="Q25" s="38">
        <v>0</v>
      </c>
      <c r="R25" s="38">
        <v>0.14285714285714299</v>
      </c>
      <c r="S25" s="38">
        <v>0.66666666666666696</v>
      </c>
      <c r="T25" s="38">
        <v>4.4444444444444402</v>
      </c>
      <c r="U25" s="38">
        <v>2.9629629629629601</v>
      </c>
      <c r="V25" s="38">
        <v>2.9629629629629601</v>
      </c>
      <c r="W25" s="38">
        <v>0</v>
      </c>
    </row>
    <row r="26" spans="1:23">
      <c r="A26" s="38" t="s">
        <v>131</v>
      </c>
      <c r="B26" s="43">
        <v>0.10857</v>
      </c>
      <c r="C26" s="44">
        <v>-22.946103211749399</v>
      </c>
      <c r="D26" s="44">
        <v>0.206886809867523</v>
      </c>
      <c r="E26" s="38">
        <v>4.4000000000000004</v>
      </c>
      <c r="F26" s="44">
        <v>0.77327217234549095</v>
      </c>
      <c r="G26" s="45">
        <v>15.444472562276299</v>
      </c>
      <c r="H26" s="46">
        <v>19.036431535616</v>
      </c>
      <c r="I26" s="25"/>
      <c r="J26" s="25"/>
      <c r="L26" s="47">
        <v>0.49140049140049102</v>
      </c>
      <c r="M26" s="47">
        <v>0.56703118671526898</v>
      </c>
      <c r="N26" s="39"/>
      <c r="P26" s="38"/>
    </row>
    <row r="27" spans="1:23">
      <c r="A27" s="38" t="s">
        <v>132</v>
      </c>
      <c r="B27" s="43">
        <v>0.11429</v>
      </c>
      <c r="C27" s="44">
        <v>-22.076309530385501</v>
      </c>
      <c r="D27" s="44">
        <v>0.54459250365920298</v>
      </c>
      <c r="E27" s="38">
        <v>2.6</v>
      </c>
      <c r="F27" s="44">
        <v>0.621936794919422</v>
      </c>
      <c r="G27" s="45">
        <v>11.9115420024968</v>
      </c>
      <c r="H27" s="46">
        <v>18.415620500963001</v>
      </c>
      <c r="I27" s="25"/>
      <c r="J27" s="25"/>
      <c r="L27" s="47">
        <v>0.33219178082191803</v>
      </c>
      <c r="M27" s="47">
        <v>1.92678091255433</v>
      </c>
      <c r="N27" s="39">
        <v>89.861751152073694</v>
      </c>
      <c r="O27" s="39">
        <v>3.68663594470046</v>
      </c>
      <c r="P27" s="38">
        <v>1.84331797235023</v>
      </c>
      <c r="Q27" s="38">
        <v>0.92165898617511499</v>
      </c>
      <c r="R27" s="38">
        <v>0.14285714285714299</v>
      </c>
      <c r="S27" s="38">
        <v>0.57142857142857095</v>
      </c>
      <c r="T27" s="38">
        <v>6.4516129032258096</v>
      </c>
      <c r="U27" s="38">
        <v>5.5299539170506904</v>
      </c>
      <c r="V27" s="38">
        <v>4.6082949308755801</v>
      </c>
      <c r="W27" s="38">
        <v>0</v>
      </c>
    </row>
    <row r="28" spans="1:23">
      <c r="A28" s="38" t="s">
        <v>133</v>
      </c>
      <c r="B28" s="43">
        <v>0.12</v>
      </c>
      <c r="C28" s="44">
        <v>-22.440384073036199</v>
      </c>
      <c r="D28" s="44">
        <v>-2.7621541723018002</v>
      </c>
      <c r="E28" s="38">
        <v>3.3</v>
      </c>
      <c r="F28" s="44">
        <v>0.64963499797105195</v>
      </c>
      <c r="G28" s="45">
        <v>9.8806676801007693</v>
      </c>
      <c r="H28" s="46">
        <v>18.822674414135999</v>
      </c>
      <c r="I28" s="25"/>
      <c r="J28" s="25"/>
      <c r="L28" s="47">
        <v>0.55932203389830504</v>
      </c>
      <c r="M28" s="47">
        <v>1.0033444816053501</v>
      </c>
      <c r="N28" s="39"/>
      <c r="P28" s="38"/>
    </row>
    <row r="29" spans="1:23">
      <c r="A29" s="38" t="s">
        <v>134</v>
      </c>
      <c r="B29" s="43">
        <v>0.12570999999999999</v>
      </c>
      <c r="C29" s="44">
        <v>-23.653330150066498</v>
      </c>
      <c r="D29" s="44">
        <v>0.58932062158991905</v>
      </c>
      <c r="E29" s="38">
        <v>3.5</v>
      </c>
      <c r="F29" s="44">
        <v>0.81474041622721305</v>
      </c>
      <c r="G29" s="45">
        <v>18.606601304228398</v>
      </c>
      <c r="H29" s="46">
        <v>18.265165352</v>
      </c>
      <c r="I29" s="25">
        <v>0.22</v>
      </c>
      <c r="J29" s="25">
        <v>1.74</v>
      </c>
      <c r="K29" s="38">
        <v>37.6</v>
      </c>
      <c r="L29" s="47">
        <v>0.17467248908296901</v>
      </c>
      <c r="M29" s="47">
        <v>2.6620980495519202</v>
      </c>
      <c r="N29" s="39">
        <v>83.663943990665103</v>
      </c>
      <c r="O29" s="39">
        <v>13.302217036172699</v>
      </c>
      <c r="P29" s="38">
        <v>8.16802800466745</v>
      </c>
      <c r="Q29" s="38">
        <v>2.1003500583430599</v>
      </c>
      <c r="R29" s="38">
        <v>0.33333333333333298</v>
      </c>
      <c r="S29" s="38">
        <v>1.3902439024390201</v>
      </c>
      <c r="T29" s="38">
        <v>9.5682613768961495</v>
      </c>
      <c r="U29" s="38">
        <v>8.8681446907818007</v>
      </c>
      <c r="V29" s="38">
        <v>3.7339556592765502</v>
      </c>
      <c r="W29" s="38">
        <v>0.93348891481913698</v>
      </c>
    </row>
    <row r="30" spans="1:23">
      <c r="A30" s="38" t="s">
        <v>135</v>
      </c>
      <c r="B30" s="43">
        <v>0.13143000000000002</v>
      </c>
      <c r="C30" s="44">
        <v>-23.997954017948299</v>
      </c>
      <c r="D30" s="44">
        <v>-0.13525218809357301</v>
      </c>
      <c r="E30" s="38">
        <v>3.2</v>
      </c>
      <c r="F30" s="44">
        <v>0.89331928564699103</v>
      </c>
      <c r="G30" s="45">
        <v>11.260510328873499</v>
      </c>
      <c r="H30" s="46">
        <v>17.963133824216001</v>
      </c>
      <c r="L30" s="47">
        <v>0.35890410958904101</v>
      </c>
      <c r="M30" s="47">
        <v>1.6005021183116299</v>
      </c>
      <c r="N30" s="39"/>
      <c r="P30" s="38"/>
    </row>
    <row r="31" spans="1:23">
      <c r="A31" s="38" t="s">
        <v>136</v>
      </c>
      <c r="B31" s="43">
        <v>0.13713999999999998</v>
      </c>
      <c r="C31" s="44">
        <v>-22.000603824116101</v>
      </c>
      <c r="D31" s="44">
        <v>-0.44741770284395099</v>
      </c>
      <c r="E31" s="38">
        <v>3.8</v>
      </c>
      <c r="F31" s="44">
        <v>0.69066624210808503</v>
      </c>
      <c r="G31" s="45">
        <v>50.956702141673702</v>
      </c>
      <c r="H31" s="46">
        <v>16.641594767335999</v>
      </c>
      <c r="L31" s="47">
        <v>0.44634146341463399</v>
      </c>
      <c r="M31" s="47">
        <v>1.47704590818363</v>
      </c>
      <c r="N31" s="39">
        <v>87.037037037036995</v>
      </c>
      <c r="O31" s="39">
        <v>5.8641975308641996</v>
      </c>
      <c r="P31" s="38">
        <v>3.7037037037037002</v>
      </c>
      <c r="Q31" s="38">
        <v>0.61728395061728403</v>
      </c>
      <c r="R31" s="38">
        <v>0.17857142857142899</v>
      </c>
      <c r="S31" s="38">
        <v>0.52777777777777801</v>
      </c>
      <c r="T31" s="38">
        <v>11.1111111111111</v>
      </c>
      <c r="U31" s="38">
        <v>5.5555555555555598</v>
      </c>
      <c r="V31" s="38">
        <v>4.32098765432099</v>
      </c>
      <c r="W31" s="38">
        <v>0</v>
      </c>
    </row>
    <row r="32" spans="1:23">
      <c r="A32" s="38" t="s">
        <v>137</v>
      </c>
      <c r="B32" s="43">
        <v>0.14286000000000001</v>
      </c>
      <c r="C32" s="44">
        <v>-21.777705399076499</v>
      </c>
      <c r="D32" s="44">
        <v>0.97611543516841304</v>
      </c>
      <c r="E32" s="38">
        <v>3.6</v>
      </c>
      <c r="F32" s="44">
        <v>0.678759037191906</v>
      </c>
      <c r="G32" s="45">
        <v>33.357484646773401</v>
      </c>
      <c r="H32" s="46">
        <v>18.415620500963001</v>
      </c>
      <c r="I32" s="25">
        <v>-0.06</v>
      </c>
      <c r="J32" s="25">
        <v>0.56000000000000005</v>
      </c>
      <c r="K32" s="38">
        <v>36.299999999999997</v>
      </c>
      <c r="L32" s="47">
        <v>0.22469135802469101</v>
      </c>
      <c r="M32" s="47">
        <v>1.88679245283019</v>
      </c>
      <c r="N32" s="39"/>
      <c r="P32" s="38"/>
    </row>
    <row r="33" spans="1:23">
      <c r="A33" s="38" t="s">
        <v>138</v>
      </c>
      <c r="B33" s="43">
        <v>0.14856999999999998</v>
      </c>
      <c r="C33" s="44">
        <v>-22.031012411691702</v>
      </c>
      <c r="D33" s="44">
        <v>3.3204965755634102</v>
      </c>
      <c r="E33" s="38">
        <v>4.3</v>
      </c>
      <c r="F33" s="44">
        <v>0.67391849842575802</v>
      </c>
      <c r="G33" s="45">
        <v>67.434231633157296</v>
      </c>
      <c r="H33" s="46">
        <v>18.049600352999999</v>
      </c>
      <c r="L33" s="47">
        <v>0.26490066225165598</v>
      </c>
      <c r="M33" s="47">
        <v>2.0946626384692899</v>
      </c>
      <c r="N33" s="39"/>
      <c r="P33" s="38"/>
    </row>
    <row r="34" spans="1:23">
      <c r="A34" s="38" t="s">
        <v>139</v>
      </c>
      <c r="B34" s="43">
        <v>0.15428999999999998</v>
      </c>
      <c r="C34" s="44">
        <v>-22.1213466919646</v>
      </c>
      <c r="D34" s="44">
        <v>2.3556241917091598</v>
      </c>
      <c r="E34" s="38">
        <v>3.7</v>
      </c>
      <c r="F34" s="44">
        <v>0.66729454643820096</v>
      </c>
      <c r="G34" s="45">
        <v>19.937515556893398</v>
      </c>
      <c r="H34" s="46">
        <v>17.941493592124999</v>
      </c>
      <c r="I34" s="25">
        <v>0.32</v>
      </c>
      <c r="J34" s="25">
        <v>-0.04</v>
      </c>
      <c r="K34" s="38">
        <v>38.200000000000003</v>
      </c>
      <c r="L34" s="47">
        <v>0.39589442815249298</v>
      </c>
      <c r="M34" s="47">
        <v>1.6900558322015999</v>
      </c>
      <c r="N34" s="39"/>
      <c r="P34" s="38"/>
    </row>
    <row r="35" spans="1:23">
      <c r="A35" s="38" t="s">
        <v>140</v>
      </c>
      <c r="B35" s="43">
        <v>0.16</v>
      </c>
      <c r="C35" s="44">
        <v>-21.664818828945599</v>
      </c>
      <c r="D35" s="44">
        <v>1.24584411035576</v>
      </c>
      <c r="E35" s="38">
        <v>4.4000000000000004</v>
      </c>
      <c r="F35" s="44">
        <v>0.64665460241768002</v>
      </c>
      <c r="G35" s="45">
        <v>55.836027550147698</v>
      </c>
      <c r="H35" s="46">
        <v>18.372666071625002</v>
      </c>
      <c r="L35" s="47">
        <v>0.2890625</v>
      </c>
      <c r="M35" s="47">
        <v>0.97244732576985404</v>
      </c>
      <c r="N35" s="39">
        <v>91.489361702127695</v>
      </c>
      <c r="O35" s="39">
        <v>8.5106382978723403</v>
      </c>
      <c r="P35" s="38">
        <v>2.1276595744680802</v>
      </c>
      <c r="Q35" s="38">
        <v>0</v>
      </c>
      <c r="R35" s="38">
        <v>0.2</v>
      </c>
      <c r="S35" s="38">
        <v>2</v>
      </c>
      <c r="T35" s="38">
        <v>4.2553191489361701</v>
      </c>
      <c r="U35" s="38">
        <v>2.1276595744680802</v>
      </c>
      <c r="V35" s="38">
        <v>2.1276595744680802</v>
      </c>
      <c r="W35" s="38">
        <v>0</v>
      </c>
    </row>
    <row r="36" spans="1:23">
      <c r="A36" s="38" t="s">
        <v>141</v>
      </c>
      <c r="B36" s="43">
        <v>0.16571</v>
      </c>
      <c r="C36" s="44">
        <v>-22.151952310672499</v>
      </c>
      <c r="D36" s="44">
        <v>-0.61766687572605805</v>
      </c>
      <c r="E36" s="38">
        <v>3.3</v>
      </c>
      <c r="F36" s="44">
        <v>0.65697241624326597</v>
      </c>
      <c r="G36" s="45">
        <v>21.521631535055899</v>
      </c>
      <c r="H36" s="46">
        <v>18.480007259000001</v>
      </c>
      <c r="I36" s="25">
        <v>-0.67</v>
      </c>
      <c r="J36" s="25">
        <v>1.4</v>
      </c>
      <c r="K36" s="38">
        <v>33.9</v>
      </c>
      <c r="L36" s="47">
        <v>0.23229461756373901</v>
      </c>
      <c r="M36" s="47">
        <v>2.3532788061414802</v>
      </c>
      <c r="N36" s="39"/>
      <c r="P36" s="38"/>
    </row>
    <row r="37" spans="1:23">
      <c r="A37" s="38" t="s">
        <v>142</v>
      </c>
      <c r="B37" s="43">
        <v>0.17143</v>
      </c>
      <c r="C37" s="44">
        <v>-22.989970371373001</v>
      </c>
      <c r="D37" s="44">
        <v>0.50613707820727405</v>
      </c>
      <c r="E37" s="38">
        <v>4</v>
      </c>
      <c r="F37" s="44">
        <v>1.00492290130703</v>
      </c>
      <c r="G37" s="45">
        <v>38.499980746036201</v>
      </c>
      <c r="H37" s="46">
        <v>18.587210154874999</v>
      </c>
      <c r="L37" s="47">
        <v>0.16312056737588701</v>
      </c>
      <c r="M37" s="47">
        <v>1.1461318051575899</v>
      </c>
      <c r="N37" s="39">
        <v>67.420814479637997</v>
      </c>
      <c r="O37" s="39">
        <v>9.0497737556561102</v>
      </c>
      <c r="P37" s="38">
        <v>5.4298642533936698</v>
      </c>
      <c r="Q37" s="38">
        <v>0.317460317460317</v>
      </c>
      <c r="R37" s="38">
        <v>6.9767441860465101E-2</v>
      </c>
      <c r="S37" s="38">
        <v>0.58823529411764697</v>
      </c>
      <c r="T37" s="38">
        <v>15.384615384615399</v>
      </c>
      <c r="U37" s="38">
        <v>3.6199095022624399</v>
      </c>
      <c r="V37" s="38">
        <v>1.80995475113122</v>
      </c>
      <c r="W37" s="38">
        <v>0</v>
      </c>
    </row>
    <row r="38" spans="1:23">
      <c r="A38" s="38" t="s">
        <v>143</v>
      </c>
      <c r="B38" s="43">
        <v>0.17713999999999999</v>
      </c>
      <c r="C38" s="44">
        <v>-22.849506739184601</v>
      </c>
      <c r="D38" s="44">
        <v>0.99888332535220403</v>
      </c>
      <c r="E38" s="38">
        <v>3.6</v>
      </c>
      <c r="F38" s="44">
        <v>0.72908958800039603</v>
      </c>
      <c r="G38" s="45">
        <v>29.803100210458201</v>
      </c>
      <c r="H38" s="46">
        <v>18.071194234930999</v>
      </c>
      <c r="L38" s="47">
        <v>0.14577259475218701</v>
      </c>
      <c r="M38" s="47">
        <v>1.0754495042849901</v>
      </c>
      <c r="N38" s="39"/>
      <c r="P38" s="38"/>
    </row>
    <row r="39" spans="1:23">
      <c r="A39" s="38" t="s">
        <v>144</v>
      </c>
      <c r="B39" s="43">
        <v>0.18286000000000002</v>
      </c>
      <c r="C39" s="44">
        <v>-22.243484759923302</v>
      </c>
      <c r="D39" s="44">
        <v>0.70676157379992199</v>
      </c>
      <c r="E39" s="38">
        <v>2.9</v>
      </c>
      <c r="F39" s="44">
        <v>0.69125270152439899</v>
      </c>
      <c r="G39" s="45">
        <v>78.581141233363994</v>
      </c>
      <c r="H39" s="46">
        <v>17.941493592124999</v>
      </c>
      <c r="L39" s="47">
        <v>0.18</v>
      </c>
      <c r="M39" s="47">
        <v>4.4229995979091301</v>
      </c>
      <c r="N39" s="39">
        <v>85.606060606060595</v>
      </c>
      <c r="O39" s="39">
        <v>9.0909090909090899</v>
      </c>
      <c r="P39" s="38">
        <v>5.3030303030303001</v>
      </c>
      <c r="Q39" s="38">
        <v>1.51515151515152</v>
      </c>
      <c r="R39" s="38">
        <v>0.31034482758620702</v>
      </c>
      <c r="S39" s="38">
        <v>1.3333333333333299</v>
      </c>
      <c r="T39" s="38">
        <v>6.8181818181818201</v>
      </c>
      <c r="U39" s="38">
        <v>1.51515151515152</v>
      </c>
      <c r="V39" s="38">
        <v>2.2727272727272698</v>
      </c>
      <c r="W39" s="38">
        <v>0.75757575757575801</v>
      </c>
    </row>
    <row r="40" spans="1:23">
      <c r="A40" s="38" t="s">
        <v>145</v>
      </c>
      <c r="B40" s="43">
        <v>0.18856999999999999</v>
      </c>
      <c r="C40" s="44">
        <v>-23.690392885526801</v>
      </c>
      <c r="D40" s="44">
        <v>-1.78808105769513</v>
      </c>
      <c r="E40" s="38">
        <v>3.5</v>
      </c>
      <c r="F40" s="44">
        <v>0.91876477931029099</v>
      </c>
      <c r="G40" s="45">
        <v>60.303264203448997</v>
      </c>
      <c r="H40" s="46">
        <v>17.746271020736</v>
      </c>
      <c r="I40" s="25">
        <v>0.84</v>
      </c>
      <c r="J40" s="25">
        <v>0.35</v>
      </c>
      <c r="K40" s="38">
        <v>40.5</v>
      </c>
      <c r="L40" s="47">
        <v>0.21568627450980399</v>
      </c>
      <c r="M40" s="47">
        <v>1.15376964392282</v>
      </c>
      <c r="N40" s="39"/>
      <c r="P40" s="38"/>
    </row>
    <row r="41" spans="1:23">
      <c r="A41" s="38" t="s">
        <v>146</v>
      </c>
      <c r="B41" s="43">
        <v>0.19428999999999999</v>
      </c>
      <c r="C41" s="44">
        <v>-22.4556568851546</v>
      </c>
      <c r="D41" s="44">
        <v>0.63812950982624195</v>
      </c>
      <c r="E41" s="38">
        <v>4.7</v>
      </c>
      <c r="F41" s="44">
        <v>0.70214245087569305</v>
      </c>
      <c r="G41" s="45">
        <v>44.986484515934102</v>
      </c>
      <c r="H41" s="46">
        <v>18.114355887957</v>
      </c>
      <c r="L41" s="47">
        <v>0.44634146341463399</v>
      </c>
      <c r="M41" s="47">
        <v>1.8732562774013599</v>
      </c>
      <c r="N41" s="39">
        <v>80.040733197555994</v>
      </c>
      <c r="O41" s="39">
        <v>10.386965376782101</v>
      </c>
      <c r="P41" s="38">
        <v>5.7026476578411396</v>
      </c>
      <c r="Q41" s="38">
        <v>1.62932790224033</v>
      </c>
      <c r="R41" s="38">
        <v>0.217391304347826</v>
      </c>
      <c r="S41" s="38">
        <v>0.85</v>
      </c>
      <c r="T41" s="38">
        <v>12.2199592668024</v>
      </c>
      <c r="U41" s="38">
        <v>7.7393075356415499</v>
      </c>
      <c r="V41" s="38">
        <v>4.4806517311608998</v>
      </c>
      <c r="W41" s="38">
        <v>0.40733197556008099</v>
      </c>
    </row>
    <row r="42" spans="1:23">
      <c r="A42" s="38" t="s">
        <v>147</v>
      </c>
      <c r="B42" s="43">
        <v>0.2</v>
      </c>
      <c r="C42" s="44">
        <v>-23.873421954902899</v>
      </c>
      <c r="D42" s="44">
        <v>3.0686333638294201</v>
      </c>
      <c r="E42" s="38">
        <v>8.6999999999999993</v>
      </c>
      <c r="F42" s="44">
        <v>0.81320291380352305</v>
      </c>
      <c r="G42" s="45">
        <v>40.0748145148982</v>
      </c>
      <c r="H42" s="46">
        <v>17.724525343875001</v>
      </c>
      <c r="L42" s="47">
        <v>0.52263374485596703</v>
      </c>
      <c r="M42" s="47">
        <v>0.40774719673802201</v>
      </c>
      <c r="N42" s="39"/>
      <c r="P42" s="38"/>
    </row>
    <row r="43" spans="1:23">
      <c r="A43" s="38" t="s">
        <v>148</v>
      </c>
      <c r="B43" s="43">
        <v>0.21111000000000002</v>
      </c>
      <c r="C43" s="44">
        <v>-24.289674424283</v>
      </c>
      <c r="D43" s="44">
        <v>-0.80448028417097805</v>
      </c>
      <c r="E43" s="38">
        <v>2.2999999999999998</v>
      </c>
      <c r="F43" s="44">
        <v>0.94806035476077499</v>
      </c>
      <c r="G43" s="45">
        <v>101.020374504895</v>
      </c>
      <c r="H43" s="46">
        <v>17.898183618587002</v>
      </c>
      <c r="L43" s="47">
        <v>0.55973083320731898</v>
      </c>
      <c r="M43" s="47">
        <v>2.2010271460014699</v>
      </c>
      <c r="N43" s="39">
        <v>83.935742971887507</v>
      </c>
      <c r="O43" s="39">
        <v>4.8192771084337398</v>
      </c>
      <c r="P43" s="38">
        <v>3.2128514056224899</v>
      </c>
      <c r="Q43" s="38">
        <v>0.117460317460317</v>
      </c>
      <c r="R43" s="38">
        <v>0.16666666666666699</v>
      </c>
      <c r="S43" s="38">
        <v>0.54545454545454497</v>
      </c>
      <c r="T43" s="38">
        <v>8.8353413654618507</v>
      </c>
      <c r="U43" s="38">
        <v>5.6224899598393598</v>
      </c>
      <c r="V43" s="38">
        <v>5.6224899598393598</v>
      </c>
      <c r="W43" s="38">
        <v>0</v>
      </c>
    </row>
    <row r="44" spans="1:23">
      <c r="A44" s="38" t="s">
        <v>149</v>
      </c>
      <c r="B44" s="43">
        <v>0.22221000000000002</v>
      </c>
      <c r="C44" s="44">
        <v>-22.719207266987901</v>
      </c>
      <c r="D44" s="44">
        <v>-1.91219683656275</v>
      </c>
      <c r="E44" s="38">
        <v>7.4</v>
      </c>
      <c r="F44" s="44">
        <v>0.82139079898128597</v>
      </c>
      <c r="G44" s="45">
        <v>33.829834187906499</v>
      </c>
      <c r="H44" s="46">
        <v>17.659218759167999</v>
      </c>
      <c r="I44" s="25">
        <v>0.08</v>
      </c>
      <c r="J44" s="25">
        <v>0.74</v>
      </c>
      <c r="K44" s="38">
        <v>37.5</v>
      </c>
      <c r="L44" s="47">
        <v>0.448377581120944</v>
      </c>
      <c r="M44" s="47">
        <v>0.61089428135075496</v>
      </c>
      <c r="N44" s="39"/>
      <c r="P44" s="38"/>
    </row>
    <row r="45" spans="1:23">
      <c r="A45" s="38" t="s">
        <v>150</v>
      </c>
      <c r="B45" s="43">
        <v>0.23332</v>
      </c>
      <c r="C45" s="44">
        <v>-22.427260877849601</v>
      </c>
      <c r="D45" s="44">
        <v>0.390926059617549</v>
      </c>
      <c r="E45" s="38">
        <v>2.1</v>
      </c>
      <c r="F45" s="44">
        <v>0.65755943329711297</v>
      </c>
      <c r="G45" s="45">
        <v>74.013782064314995</v>
      </c>
      <c r="H45" s="46">
        <v>17.330975581113002</v>
      </c>
      <c r="L45" s="47">
        <v>0.17490494296577899</v>
      </c>
      <c r="M45" s="47">
        <v>2.1645021645021698</v>
      </c>
      <c r="N45" s="39">
        <v>82.352941176470594</v>
      </c>
      <c r="O45" s="39">
        <v>17.647058823529399</v>
      </c>
      <c r="P45" s="38">
        <v>11.764705882352899</v>
      </c>
      <c r="Q45" s="38">
        <v>0.10060317000000001</v>
      </c>
      <c r="R45" s="38">
        <v>0.4</v>
      </c>
      <c r="S45" s="38">
        <v>1.5</v>
      </c>
      <c r="T45" s="38">
        <v>11.764705882352899</v>
      </c>
      <c r="U45" s="38">
        <v>11.764705882352899</v>
      </c>
      <c r="V45" s="38">
        <v>11.764705882352899</v>
      </c>
      <c r="W45" s="38">
        <v>0</v>
      </c>
    </row>
    <row r="46" spans="1:23">
      <c r="A46" s="38" t="s">
        <v>151</v>
      </c>
      <c r="B46" s="43">
        <v>0.24443000000000001</v>
      </c>
      <c r="C46" s="44">
        <v>-24.280964274226399</v>
      </c>
      <c r="D46" s="44">
        <v>0.87916609605336105</v>
      </c>
      <c r="E46" s="38">
        <v>3.1</v>
      </c>
      <c r="F46" s="44">
        <v>0.81159371427320504</v>
      </c>
      <c r="G46" s="45">
        <v>46.233927004870999</v>
      </c>
      <c r="H46" s="46">
        <v>17.637426146471</v>
      </c>
      <c r="I46" s="25">
        <v>0.24</v>
      </c>
      <c r="J46" s="25">
        <v>0.74</v>
      </c>
      <c r="K46" s="38">
        <v>38.200000000000003</v>
      </c>
      <c r="L46" s="47">
        <v>0.59854014598540195</v>
      </c>
      <c r="M46" s="47">
        <v>2.4823135161971002</v>
      </c>
      <c r="N46" s="39"/>
      <c r="P46" s="38"/>
    </row>
    <row r="47" spans="1:23">
      <c r="A47" s="38" t="s">
        <v>152</v>
      </c>
      <c r="B47" s="43">
        <v>0.25553999999999999</v>
      </c>
      <c r="C47" s="44">
        <v>-22.0331678777126</v>
      </c>
      <c r="D47" s="44">
        <v>5.9276148647012699</v>
      </c>
      <c r="E47" s="38">
        <v>5</v>
      </c>
      <c r="F47" s="44">
        <v>0.61617733919219497</v>
      </c>
      <c r="G47" s="45">
        <v>103.857740744154</v>
      </c>
      <c r="H47" s="46">
        <v>17.374917810898999</v>
      </c>
      <c r="L47" s="47">
        <v>0.26600000000000001</v>
      </c>
      <c r="M47" s="47">
        <v>4.0988735919899897</v>
      </c>
      <c r="N47" s="39">
        <v>79.629629629629605</v>
      </c>
      <c r="O47" s="39">
        <v>3.7037037037037002</v>
      </c>
      <c r="P47" s="38">
        <v>0.92592592592592604</v>
      </c>
      <c r="Q47" s="38">
        <v>0.92592592592592604</v>
      </c>
      <c r="R47" s="38">
        <v>4.1666666666666699E-2</v>
      </c>
      <c r="S47" s="38">
        <v>0.33333333333333298</v>
      </c>
      <c r="T47" s="38">
        <v>11.1111111111111</v>
      </c>
      <c r="U47" s="38">
        <v>2.7777777777777799</v>
      </c>
      <c r="V47" s="38">
        <v>3.7037037037037002</v>
      </c>
      <c r="W47" s="38">
        <v>0</v>
      </c>
    </row>
    <row r="48" spans="1:23">
      <c r="A48" s="38" t="s">
        <v>153</v>
      </c>
      <c r="B48" s="43">
        <v>0.26663999999999999</v>
      </c>
      <c r="C48" s="44">
        <v>-21.952505044133002</v>
      </c>
      <c r="D48" s="44">
        <v>2.1090101312466301</v>
      </c>
      <c r="E48" s="38">
        <v>2.7</v>
      </c>
      <c r="F48" s="44">
        <v>0.59148583534189703</v>
      </c>
      <c r="G48" s="45">
        <v>72.997014380477196</v>
      </c>
      <c r="H48" s="46">
        <v>17.876513537288002</v>
      </c>
      <c r="I48" s="25">
        <v>-0.04</v>
      </c>
      <c r="J48" s="25">
        <v>0.81</v>
      </c>
      <c r="K48" s="38">
        <v>36.9</v>
      </c>
      <c r="L48" s="47">
        <v>0.15584415584415601</v>
      </c>
      <c r="M48" s="47">
        <v>2.7083079175307998</v>
      </c>
      <c r="N48" s="39"/>
      <c r="P48" s="38"/>
    </row>
    <row r="49" spans="1:23">
      <c r="A49" s="38" t="s">
        <v>154</v>
      </c>
      <c r="B49" s="43">
        <v>0.27775</v>
      </c>
      <c r="C49" s="44">
        <v>-24.514496843422901</v>
      </c>
      <c r="D49" s="44">
        <v>2.1726305410808102</v>
      </c>
      <c r="E49" s="38">
        <v>6.7</v>
      </c>
      <c r="F49" s="44">
        <v>0.85595691231549198</v>
      </c>
      <c r="G49" s="45">
        <v>24.1269923209436</v>
      </c>
      <c r="H49" s="46">
        <v>17.963133824216001</v>
      </c>
      <c r="L49" s="47">
        <v>0.17067833698030599</v>
      </c>
      <c r="M49" s="47">
        <v>2.6374168104510698</v>
      </c>
      <c r="N49" s="39">
        <v>60.509554140127399</v>
      </c>
      <c r="O49" s="39">
        <v>10.828025477707</v>
      </c>
      <c r="P49" s="38">
        <v>1.2738853503184699</v>
      </c>
      <c r="Q49" s="38">
        <v>2.8216560509554101</v>
      </c>
      <c r="R49" s="38">
        <v>0.11111111111111099</v>
      </c>
      <c r="S49" s="38">
        <v>0.44736842105263203</v>
      </c>
      <c r="T49" s="38">
        <v>24.203821656051002</v>
      </c>
      <c r="U49" s="38">
        <v>5.0955414012738904</v>
      </c>
      <c r="V49" s="38">
        <v>10.1910828025478</v>
      </c>
      <c r="W49" s="38">
        <v>0</v>
      </c>
    </row>
    <row r="50" spans="1:23">
      <c r="A50" s="38" t="s">
        <v>155</v>
      </c>
      <c r="B50" s="43">
        <v>0.28886000000000001</v>
      </c>
      <c r="C50" s="44">
        <v>-22.146205702354901</v>
      </c>
      <c r="D50" s="44">
        <v>1.63126156958014</v>
      </c>
      <c r="E50" s="38">
        <v>3.1</v>
      </c>
      <c r="F50" s="44">
        <v>0.59038567969331801</v>
      </c>
      <c r="G50" s="45">
        <v>26.757175452613101</v>
      </c>
      <c r="H50" s="46">
        <v>18.200579508593002</v>
      </c>
      <c r="I50" s="25">
        <v>0.34</v>
      </c>
      <c r="J50" s="25">
        <v>0.7</v>
      </c>
      <c r="K50" s="38">
        <v>38.1</v>
      </c>
      <c r="L50" s="47">
        <v>0.39349112426035499</v>
      </c>
      <c r="M50" s="47">
        <v>2.0684736091298102</v>
      </c>
      <c r="N50" s="39"/>
      <c r="P50" s="38"/>
    </row>
    <row r="51" spans="1:23">
      <c r="A51" s="38" t="s">
        <v>156</v>
      </c>
      <c r="B51" s="43">
        <v>0.29996</v>
      </c>
      <c r="C51" s="44">
        <v>-23.391930061699099</v>
      </c>
      <c r="D51" s="44">
        <v>0.92230068458938397</v>
      </c>
      <c r="E51" s="38">
        <v>2.7</v>
      </c>
      <c r="F51" s="44">
        <v>0.76810115885941699</v>
      </c>
      <c r="G51" s="45">
        <v>39.595988032981502</v>
      </c>
      <c r="H51" s="46">
        <v>17.876513537288002</v>
      </c>
      <c r="L51" s="47">
        <v>0.14537270435722</v>
      </c>
      <c r="M51" s="47">
        <v>3.8552587081501501</v>
      </c>
      <c r="N51" s="39">
        <v>85.046728971962594</v>
      </c>
      <c r="O51" s="39">
        <v>10.2803738317757</v>
      </c>
      <c r="P51" s="38">
        <v>3.7383177570093502</v>
      </c>
      <c r="Q51" s="38">
        <v>1.86915887850467</v>
      </c>
      <c r="R51" s="38">
        <v>0.3</v>
      </c>
      <c r="S51" s="38">
        <v>1.75</v>
      </c>
      <c r="T51" s="38">
        <v>3.7383177570093502</v>
      </c>
      <c r="U51" s="38">
        <v>3.7383177570093502</v>
      </c>
      <c r="V51" s="38">
        <v>3.7383177570093502</v>
      </c>
      <c r="W51" s="38">
        <v>0</v>
      </c>
    </row>
    <row r="52" spans="1:23">
      <c r="A52" s="38" t="s">
        <v>157</v>
      </c>
      <c r="B52" s="43">
        <v>0.31107000000000001</v>
      </c>
      <c r="C52" s="44">
        <v>-24.718535306296602</v>
      </c>
      <c r="D52" s="44">
        <v>-0.67636395401470095</v>
      </c>
      <c r="E52" s="38">
        <v>2.2000000000000002</v>
      </c>
      <c r="F52" s="44">
        <v>0.96877308422772002</v>
      </c>
      <c r="G52" s="45">
        <v>32.395898138527699</v>
      </c>
      <c r="H52" s="46">
        <v>17.811440876159001</v>
      </c>
      <c r="I52" s="25">
        <v>0.7</v>
      </c>
      <c r="J52" s="25">
        <v>0.54</v>
      </c>
      <c r="K52" s="38">
        <v>39.9</v>
      </c>
      <c r="L52" s="47">
        <v>0.12757201646090499</v>
      </c>
      <c r="M52" s="47">
        <v>2.5482434438396799</v>
      </c>
      <c r="N52" s="39"/>
      <c r="P52" s="38"/>
    </row>
    <row r="53" spans="1:23">
      <c r="A53" s="38" t="s">
        <v>158</v>
      </c>
      <c r="B53" s="43">
        <v>0.32218000000000002</v>
      </c>
      <c r="C53" s="44">
        <v>-22.137106768106801</v>
      </c>
      <c r="D53" s="44">
        <v>-1.2740572418665801</v>
      </c>
      <c r="E53" s="38">
        <v>2.8</v>
      </c>
      <c r="F53" s="44">
        <v>0.606224029237729</v>
      </c>
      <c r="G53" s="45">
        <v>18.6297105109036</v>
      </c>
      <c r="H53" s="46">
        <v>19.741964261128999</v>
      </c>
      <c r="L53" s="47">
        <v>0.18205128205128199</v>
      </c>
      <c r="M53" s="47">
        <v>2.57485896137712</v>
      </c>
      <c r="N53" s="39">
        <v>82.198952879581199</v>
      </c>
      <c r="O53" s="39">
        <v>3.1413612565445002</v>
      </c>
      <c r="P53" s="38">
        <v>2.0942408376963302</v>
      </c>
      <c r="Q53" s="38">
        <v>5.257647E-2</v>
      </c>
      <c r="R53" s="38">
        <v>0.105263157894737</v>
      </c>
      <c r="S53" s="38">
        <v>0.33333333333333298</v>
      </c>
      <c r="T53" s="38">
        <v>9.4240837696335102</v>
      </c>
      <c r="U53" s="38">
        <v>6.2827225130890101</v>
      </c>
      <c r="V53" s="38">
        <v>7.3298429319371703</v>
      </c>
      <c r="W53" s="38">
        <v>0</v>
      </c>
    </row>
    <row r="54" spans="1:23">
      <c r="A54" s="38" t="s">
        <v>159</v>
      </c>
      <c r="B54" s="43">
        <v>0.33329000000000003</v>
      </c>
      <c r="C54" s="44">
        <v>-22.958604975439702</v>
      </c>
      <c r="D54" s="44">
        <v>-2.3775137293494</v>
      </c>
      <c r="E54" s="38">
        <v>1.8</v>
      </c>
      <c r="F54" s="44">
        <v>0.69025508279543402</v>
      </c>
      <c r="G54" s="45">
        <v>16.309617021405099</v>
      </c>
      <c r="H54" s="46">
        <v>18.865442903552001</v>
      </c>
      <c r="I54" s="25">
        <v>-0.11</v>
      </c>
      <c r="J54" s="25">
        <v>0.86</v>
      </c>
      <c r="K54" s="38">
        <v>35.799999999999997</v>
      </c>
      <c r="L54" s="47">
        <v>0.35978835978835999</v>
      </c>
      <c r="M54" s="47">
        <v>1.54241645244216</v>
      </c>
      <c r="N54" s="39"/>
      <c r="P54" s="38"/>
    </row>
    <row r="55" spans="1:23">
      <c r="A55" s="38" t="s">
        <v>160</v>
      </c>
      <c r="B55" s="43">
        <v>0.34438999999999997</v>
      </c>
      <c r="C55" s="44">
        <v>-21.9771367607343</v>
      </c>
      <c r="D55" s="44">
        <v>-0.46434447930781803</v>
      </c>
      <c r="E55" s="38">
        <v>2.9</v>
      </c>
      <c r="F55" s="44">
        <v>0.58199964453925301</v>
      </c>
      <c r="G55" s="45">
        <v>13.5011233508729</v>
      </c>
      <c r="H55" s="46">
        <v>19.999413828701002</v>
      </c>
      <c r="L55" s="47">
        <v>0.270186335403727</v>
      </c>
      <c r="M55" s="47">
        <v>1.6742770167427701</v>
      </c>
      <c r="N55" s="39">
        <v>61.4213197969543</v>
      </c>
      <c r="O55" s="39">
        <v>8.1218274111675104</v>
      </c>
      <c r="P55" s="38">
        <v>5.0761421319797</v>
      </c>
      <c r="Q55" s="38">
        <v>1.0152284263959399</v>
      </c>
      <c r="R55" s="38">
        <v>0.11363636363636399</v>
      </c>
      <c r="S55" s="38">
        <v>0.33333333333333298</v>
      </c>
      <c r="T55" s="38">
        <v>24.365482233502501</v>
      </c>
      <c r="U55" s="38">
        <v>6.0913705583756297</v>
      </c>
      <c r="V55" s="38">
        <v>5.0761421319797</v>
      </c>
      <c r="W55" s="38">
        <v>0</v>
      </c>
    </row>
    <row r="56" spans="1:23">
      <c r="A56" s="38" t="s">
        <v>161</v>
      </c>
      <c r="B56" s="43">
        <v>0.35549999999999998</v>
      </c>
      <c r="C56" s="44">
        <v>-22.171954793094201</v>
      </c>
      <c r="D56" s="44">
        <v>-6.3378675890734204E-2</v>
      </c>
      <c r="E56" s="38">
        <v>2.8</v>
      </c>
      <c r="F56" s="44">
        <v>0.62120581508529005</v>
      </c>
      <c r="G56" s="45">
        <v>44.203855365488302</v>
      </c>
      <c r="H56" s="46">
        <v>20.560840305663</v>
      </c>
      <c r="I56" s="25">
        <v>0.47</v>
      </c>
      <c r="J56" s="25">
        <v>0.52</v>
      </c>
      <c r="K56" s="38">
        <v>36.799999999999997</v>
      </c>
      <c r="L56" s="47">
        <v>0.68508287292817704</v>
      </c>
      <c r="M56" s="47">
        <v>0.51546391752577303</v>
      </c>
      <c r="N56" s="39"/>
      <c r="P56" s="38"/>
    </row>
    <row r="57" spans="1:23">
      <c r="A57" s="38" t="s">
        <v>162</v>
      </c>
      <c r="B57" s="43">
        <v>0.36618000000000001</v>
      </c>
      <c r="C57" s="44">
        <v>-22.009843028982701</v>
      </c>
      <c r="D57" s="44">
        <v>1.22997048887092</v>
      </c>
      <c r="E57" s="38">
        <v>3</v>
      </c>
      <c r="F57" s="44">
        <v>0.61702484291777104</v>
      </c>
      <c r="G57" s="45">
        <v>41.043260898312802</v>
      </c>
      <c r="H57" s="46">
        <v>18.672887175479001</v>
      </c>
      <c r="L57" s="47">
        <v>0.25</v>
      </c>
      <c r="M57" s="47">
        <v>0.49750249750249798</v>
      </c>
      <c r="N57" s="39">
        <v>76.470588235294102</v>
      </c>
      <c r="O57" s="39">
        <v>11.764705882352899</v>
      </c>
      <c r="P57" s="38">
        <v>6.3348416289592802</v>
      </c>
      <c r="Q57" s="38">
        <v>1.80995475113122</v>
      </c>
      <c r="R57" s="38">
        <v>0.21621621621621601</v>
      </c>
      <c r="S57" s="38">
        <v>0.8125</v>
      </c>
      <c r="T57" s="38">
        <v>14.4796380090498</v>
      </c>
      <c r="U57" s="38">
        <v>7.2398190045248896</v>
      </c>
      <c r="V57" s="38">
        <v>7.2398190045248896</v>
      </c>
      <c r="W57" s="38">
        <v>0.90497737556561098</v>
      </c>
    </row>
    <row r="58" spans="1:23">
      <c r="A58" s="38" t="s">
        <v>163</v>
      </c>
      <c r="B58" s="43">
        <v>0.37686000000000003</v>
      </c>
      <c r="C58" s="44">
        <v>-22.21328616476</v>
      </c>
      <c r="D58" s="44">
        <v>-0.72178718537711095</v>
      </c>
      <c r="E58" s="38">
        <v>2.8</v>
      </c>
      <c r="F58" s="44">
        <v>0.62374869908781905</v>
      </c>
      <c r="G58" s="45">
        <v>42.563985283693199</v>
      </c>
      <c r="H58" s="46">
        <v>18.886823353809</v>
      </c>
      <c r="I58" s="25">
        <v>0.18</v>
      </c>
      <c r="J58" s="25">
        <v>0.83</v>
      </c>
      <c r="K58" s="38">
        <v>36.9</v>
      </c>
      <c r="L58" s="47">
        <v>0.244019138755981</v>
      </c>
      <c r="M58" s="47">
        <v>0.78417787295688601</v>
      </c>
      <c r="N58" s="39"/>
      <c r="P58" s="38"/>
    </row>
    <row r="59" spans="1:23">
      <c r="A59" s="38" t="s">
        <v>164</v>
      </c>
      <c r="B59" s="43">
        <v>0.38754</v>
      </c>
      <c r="C59" s="44">
        <v>-23.195953635886401</v>
      </c>
      <c r="D59" s="44">
        <v>-0.92581196236205798</v>
      </c>
      <c r="E59" s="38">
        <v>2.5</v>
      </c>
      <c r="F59" s="44">
        <v>0.74190471796572499</v>
      </c>
      <c r="G59" s="45">
        <v>35.285745429630303</v>
      </c>
      <c r="H59" s="46">
        <v>18.501458221791001</v>
      </c>
      <c r="L59" s="47">
        <v>0.48405797101449299</v>
      </c>
      <c r="M59" s="47">
        <v>0.75201432408236302</v>
      </c>
      <c r="N59" s="39">
        <v>89.147286821705407</v>
      </c>
      <c r="O59" s="39">
        <v>9.3023255813953494</v>
      </c>
      <c r="P59" s="38">
        <v>4.65116279069768</v>
      </c>
      <c r="Q59" s="38">
        <v>1.55038759689923</v>
      </c>
      <c r="R59" s="38">
        <v>0.36363636363636398</v>
      </c>
      <c r="S59" s="38">
        <v>1.2</v>
      </c>
      <c r="T59" s="38">
        <v>7.75193798449612</v>
      </c>
      <c r="U59" s="38">
        <v>3.1007751937984498</v>
      </c>
      <c r="V59" s="38">
        <v>3.1007751937984498</v>
      </c>
      <c r="W59" s="38">
        <v>1.55038759689923</v>
      </c>
    </row>
    <row r="60" spans="1:23">
      <c r="A60" s="38" t="s">
        <v>165</v>
      </c>
      <c r="B60" s="43">
        <v>0.39820999999999995</v>
      </c>
      <c r="C60" s="44">
        <v>-24.086980563004801</v>
      </c>
      <c r="D60" s="44">
        <v>0.44863762073230801</v>
      </c>
      <c r="E60" s="38">
        <v>4.0999999999999996</v>
      </c>
      <c r="F60" s="44">
        <v>0.82168048722616904</v>
      </c>
      <c r="G60" s="45">
        <v>11.699865000590201</v>
      </c>
      <c r="H60" s="46">
        <v>18.458550764548999</v>
      </c>
      <c r="I60" s="25">
        <v>-0.21</v>
      </c>
      <c r="J60" s="25">
        <v>1.1000000000000001</v>
      </c>
      <c r="K60" s="38">
        <v>35.700000000000003</v>
      </c>
      <c r="L60" s="47">
        <v>0.26130653266331699</v>
      </c>
      <c r="M60" s="47">
        <v>0.97055094113477003</v>
      </c>
      <c r="N60" s="39"/>
      <c r="P60" s="38"/>
    </row>
    <row r="61" spans="1:23">
      <c r="A61" s="38" t="s">
        <v>166</v>
      </c>
      <c r="B61" s="43">
        <v>0.40888999999999998</v>
      </c>
      <c r="C61" s="44">
        <v>-23.9473087727837</v>
      </c>
      <c r="D61" s="44">
        <v>-0.36417895461246902</v>
      </c>
      <c r="E61" s="38">
        <v>2.6</v>
      </c>
      <c r="F61" s="44">
        <v>0.81996687490184805</v>
      </c>
      <c r="G61" s="45">
        <v>44.129244518268401</v>
      </c>
      <c r="H61" s="46">
        <v>18.437088568511999</v>
      </c>
      <c r="L61" s="47">
        <v>0.58648111332008002</v>
      </c>
      <c r="M61" s="47">
        <v>0.88256925717087498</v>
      </c>
      <c r="N61" s="39">
        <v>75.221238938053105</v>
      </c>
      <c r="O61" s="39">
        <v>5.3097345132743401</v>
      </c>
      <c r="P61" s="38">
        <v>5.3097345132743401</v>
      </c>
      <c r="Q61" s="38">
        <v>5.2577861500000003E-2</v>
      </c>
      <c r="R61" s="38">
        <v>0.17647058823529399</v>
      </c>
      <c r="S61" s="38">
        <v>0.375</v>
      </c>
      <c r="T61" s="38">
        <v>14.159292035398201</v>
      </c>
      <c r="U61" s="38">
        <v>8.8495575221238898</v>
      </c>
      <c r="V61" s="38">
        <v>8.8495575221239005</v>
      </c>
      <c r="W61" s="38">
        <v>1.76991150442478</v>
      </c>
    </row>
    <row r="62" spans="1:23">
      <c r="A62" s="38" t="s">
        <v>167</v>
      </c>
      <c r="B62" s="43">
        <v>0.41957</v>
      </c>
      <c r="C62" s="44">
        <v>-24.259373804602902</v>
      </c>
      <c r="D62" s="44">
        <v>0.91097150547887595</v>
      </c>
      <c r="E62" s="38">
        <v>3.3</v>
      </c>
      <c r="F62" s="44">
        <v>0.89032762096430995</v>
      </c>
      <c r="G62" s="45">
        <v>12.076409131432101</v>
      </c>
      <c r="H62" s="46">
        <v>18.458550764548999</v>
      </c>
      <c r="I62" s="25">
        <v>0.05</v>
      </c>
      <c r="J62" s="25">
        <v>0.8</v>
      </c>
      <c r="K62" s="38">
        <v>36.799999999999997</v>
      </c>
      <c r="L62" s="47">
        <v>0.32620320855614998</v>
      </c>
      <c r="M62" s="47">
        <v>0.35818951481602102</v>
      </c>
      <c r="N62" s="39"/>
      <c r="P62" s="38"/>
    </row>
    <row r="63" spans="1:23">
      <c r="A63" s="38" t="s">
        <v>168</v>
      </c>
      <c r="B63" s="43">
        <v>0.43025000000000002</v>
      </c>
      <c r="C63" s="44">
        <v>-22.218177675213902</v>
      </c>
      <c r="D63" s="44">
        <v>1.41113319281655</v>
      </c>
      <c r="E63" s="38">
        <v>2.8</v>
      </c>
      <c r="F63" s="44">
        <v>0.57200723178740498</v>
      </c>
      <c r="G63" s="45">
        <v>36.5544207968913</v>
      </c>
      <c r="H63" s="46">
        <v>18.308186143128001</v>
      </c>
      <c r="L63" s="47">
        <v>0.58648111332008002</v>
      </c>
      <c r="M63" s="47">
        <v>5.5762945522700197E-2</v>
      </c>
      <c r="N63" s="39"/>
      <c r="P63" s="38"/>
    </row>
    <row r="64" spans="1:23">
      <c r="A64" s="38" t="s">
        <v>169</v>
      </c>
      <c r="B64" s="43">
        <v>0.44092999999999999</v>
      </c>
      <c r="C64" s="44">
        <v>-23.262527185067999</v>
      </c>
      <c r="D64" s="44">
        <v>-0.20975089223219201</v>
      </c>
      <c r="E64" s="38">
        <v>1.9</v>
      </c>
      <c r="F64" s="44">
        <v>0.67699545008981798</v>
      </c>
      <c r="G64" s="45">
        <v>18.778199666216601</v>
      </c>
      <c r="H64" s="46">
        <v>18.222115637192001</v>
      </c>
      <c r="I64" s="25">
        <v>0.34</v>
      </c>
      <c r="J64" s="25">
        <v>0.88</v>
      </c>
      <c r="K64" s="38">
        <v>38.1</v>
      </c>
      <c r="L64" s="47">
        <v>0.53846153846153799</v>
      </c>
      <c r="M64" s="47">
        <v>1.0546477918753101</v>
      </c>
      <c r="N64" s="39"/>
      <c r="P64" s="38"/>
    </row>
    <row r="65" spans="1:23">
      <c r="A65" s="38" t="s">
        <v>170</v>
      </c>
      <c r="B65" s="43">
        <v>0.45161000000000001</v>
      </c>
      <c r="C65" s="44">
        <v>-21.9958189074448</v>
      </c>
      <c r="D65" s="44">
        <v>1.4721688009573899</v>
      </c>
      <c r="E65" s="38">
        <v>3</v>
      </c>
      <c r="F65" s="44">
        <v>0.54819428890131705</v>
      </c>
      <c r="G65" s="45">
        <v>6.51594555507927</v>
      </c>
      <c r="H65" s="46">
        <v>19.015063638375</v>
      </c>
      <c r="L65" s="47">
        <v>0.63611859838274898</v>
      </c>
      <c r="M65" s="47">
        <v>0.58322675976879701</v>
      </c>
      <c r="N65" s="39">
        <v>65.317919075144502</v>
      </c>
      <c r="O65" s="39">
        <v>13.8728323699422</v>
      </c>
      <c r="P65" s="38">
        <v>6.9364161849711001</v>
      </c>
      <c r="Q65" s="38">
        <v>1.15606936416185</v>
      </c>
      <c r="R65" s="38">
        <v>7.8947368421052599E-2</v>
      </c>
      <c r="S65" s="38">
        <v>0.57142857142857095</v>
      </c>
      <c r="T65" s="38">
        <v>24.2774566473988</v>
      </c>
      <c r="U65" s="38">
        <v>5.7803468208092497</v>
      </c>
      <c r="V65" s="38">
        <v>4.6242774566474001</v>
      </c>
      <c r="W65" s="38">
        <v>0</v>
      </c>
    </row>
    <row r="66" spans="1:23">
      <c r="A66" s="38" t="s">
        <v>171</v>
      </c>
      <c r="B66" s="43">
        <v>0.46229000000000003</v>
      </c>
      <c r="C66" s="44">
        <v>-21.905026766035999</v>
      </c>
      <c r="D66" s="44">
        <v>1.33236520058463</v>
      </c>
      <c r="E66" s="38">
        <v>2.5</v>
      </c>
      <c r="F66" s="44">
        <v>0.59350578562329004</v>
      </c>
      <c r="G66" s="45">
        <v>14.9247196778224</v>
      </c>
      <c r="H66" s="46">
        <v>18.801286035124999</v>
      </c>
      <c r="I66" s="25">
        <v>0.87</v>
      </c>
      <c r="J66" s="25">
        <v>0.11</v>
      </c>
      <c r="K66" s="38">
        <v>39.799999999999997</v>
      </c>
      <c r="L66" s="47">
        <v>0.31506849315068503</v>
      </c>
      <c r="M66" s="47">
        <v>0.715473703425755</v>
      </c>
      <c r="N66" s="39"/>
      <c r="P66" s="38"/>
    </row>
    <row r="67" spans="1:23">
      <c r="A67" s="38" t="s">
        <v>172</v>
      </c>
      <c r="B67" s="43">
        <v>0.47295999999999999</v>
      </c>
      <c r="C67" s="44">
        <v>-24.3178044499507</v>
      </c>
      <c r="D67" s="44">
        <v>-6.6795237546155406E-2</v>
      </c>
      <c r="E67" s="38">
        <v>3.1</v>
      </c>
      <c r="F67" s="44">
        <v>0.88322041107942295</v>
      </c>
      <c r="G67" s="45">
        <v>17.885422095305</v>
      </c>
      <c r="H67" s="46">
        <v>18.886823353809</v>
      </c>
      <c r="L67" s="47">
        <v>0.469135802469136</v>
      </c>
      <c r="M67" s="47">
        <v>1.0035794867349099</v>
      </c>
      <c r="N67" s="39">
        <v>93.617021276595693</v>
      </c>
      <c r="O67" s="39">
        <v>8.5106382978723403</v>
      </c>
      <c r="P67" s="38">
        <v>0</v>
      </c>
      <c r="Q67" s="38">
        <v>2.1276595744680802</v>
      </c>
      <c r="R67" s="38">
        <v>0.2</v>
      </c>
      <c r="S67" s="38">
        <v>2</v>
      </c>
      <c r="T67" s="38">
        <v>4.2553191489361701</v>
      </c>
      <c r="U67" s="38">
        <v>0</v>
      </c>
      <c r="V67" s="38">
        <v>0</v>
      </c>
      <c r="W67" s="38">
        <v>0</v>
      </c>
    </row>
    <row r="68" spans="1:23">
      <c r="A68" s="38" t="s">
        <v>173</v>
      </c>
      <c r="B68" s="43">
        <v>0.48363999999999996</v>
      </c>
      <c r="C68" s="44">
        <v>-23.6918186214121</v>
      </c>
      <c r="D68" s="44">
        <v>0.311928349922867</v>
      </c>
      <c r="E68" s="38">
        <v>2.9</v>
      </c>
      <c r="F68" s="44">
        <v>0.75154624472740705</v>
      </c>
      <c r="G68" s="45">
        <v>13.0889495461289</v>
      </c>
      <c r="H68" s="46">
        <v>18.501458221791001</v>
      </c>
      <c r="I68" s="25">
        <v>-0.3</v>
      </c>
      <c r="J68" s="25">
        <v>1.08</v>
      </c>
      <c r="K68" s="38">
        <v>35.299999999999997</v>
      </c>
      <c r="L68" s="47">
        <v>0.46666666666666701</v>
      </c>
      <c r="M68" s="47">
        <v>1.2323283041380899</v>
      </c>
      <c r="N68" s="39"/>
      <c r="P68" s="38"/>
    </row>
    <row r="69" spans="1:23">
      <c r="A69" s="38" t="s">
        <v>174</v>
      </c>
      <c r="B69" s="43">
        <v>0.49431999999999998</v>
      </c>
      <c r="C69" s="44">
        <v>-23.582868256078399</v>
      </c>
      <c r="D69" s="44">
        <v>4.4780256249446003E-2</v>
      </c>
      <c r="E69" s="38">
        <v>4.7</v>
      </c>
      <c r="F69" s="44">
        <v>0.75725631345642097</v>
      </c>
      <c r="G69" s="45">
        <v>27.076586838978098</v>
      </c>
      <c r="H69" s="46">
        <v>19.121893688</v>
      </c>
      <c r="L69" s="47">
        <v>0.65931372549019596</v>
      </c>
      <c r="M69" s="47">
        <v>0.425144245368964</v>
      </c>
      <c r="N69" s="39">
        <v>83.116883116883102</v>
      </c>
      <c r="O69" s="39">
        <v>3.8961038961039001</v>
      </c>
      <c r="P69" s="38">
        <v>1.2987012987013</v>
      </c>
      <c r="Q69" s="38">
        <v>0.21369789257999999</v>
      </c>
      <c r="R69" s="38">
        <v>7.1428571428571397E-2</v>
      </c>
      <c r="S69" s="38">
        <v>0.27272727272727298</v>
      </c>
      <c r="T69" s="38">
        <v>14.285714285714301</v>
      </c>
      <c r="U69" s="38">
        <v>2.5974025974026</v>
      </c>
      <c r="V69" s="38">
        <v>3.8961038961039001</v>
      </c>
      <c r="W69" s="38">
        <v>0</v>
      </c>
    </row>
    <row r="70" spans="1:23">
      <c r="A70" s="38" t="s">
        <v>175</v>
      </c>
      <c r="B70" s="43">
        <v>0.505</v>
      </c>
      <c r="C70" s="44">
        <v>-23.380794556149301</v>
      </c>
      <c r="D70" s="44">
        <v>4.6691725622293803E-2</v>
      </c>
      <c r="E70" s="38">
        <v>2.1</v>
      </c>
      <c r="F70" s="44">
        <v>0.694412334382698</v>
      </c>
      <c r="G70" s="45">
        <v>18.1149033352971</v>
      </c>
      <c r="H70" s="46">
        <v>18.565779619463999</v>
      </c>
      <c r="I70" s="25">
        <v>0.55000000000000004</v>
      </c>
      <c r="J70" s="25">
        <v>0.32</v>
      </c>
      <c r="K70" s="38">
        <v>38.700000000000003</v>
      </c>
      <c r="L70" s="47">
        <v>0.20068027210884401</v>
      </c>
      <c r="M70" s="47">
        <v>0.96014452624091495</v>
      </c>
      <c r="N70" s="39"/>
      <c r="P70" s="38"/>
    </row>
    <row r="71" spans="1:23">
      <c r="A71" s="38" t="s">
        <v>176</v>
      </c>
      <c r="B71" s="43">
        <v>0.52829999999999999</v>
      </c>
      <c r="C71" s="44">
        <v>-25.033711222481902</v>
      </c>
      <c r="D71" s="44">
        <v>-1.6660957435319801</v>
      </c>
      <c r="E71" s="38">
        <v>2.2000000000000002</v>
      </c>
      <c r="F71" s="44">
        <v>0.82044375858824403</v>
      </c>
      <c r="G71" s="45">
        <v>17.589144544893699</v>
      </c>
      <c r="H71" s="46">
        <v>19.335542487000001</v>
      </c>
      <c r="L71" s="47">
        <v>0.31806615776081398</v>
      </c>
      <c r="M71" s="47">
        <v>0.70866141732283505</v>
      </c>
      <c r="N71" s="39">
        <v>65.591397849462396</v>
      </c>
      <c r="O71" s="39">
        <v>25.806451612903199</v>
      </c>
      <c r="P71" s="38">
        <v>17.204301075268798</v>
      </c>
      <c r="Q71" s="38">
        <v>2.3010752688172</v>
      </c>
      <c r="R71" s="38">
        <v>0.30769230769230799</v>
      </c>
      <c r="S71" s="38">
        <v>1.0909090909090899</v>
      </c>
      <c r="T71" s="38">
        <v>23.655913978494599</v>
      </c>
      <c r="U71" s="38">
        <v>8.6021505376344098</v>
      </c>
      <c r="V71" s="38">
        <v>8.6021505376344098</v>
      </c>
      <c r="W71" s="38">
        <v>0</v>
      </c>
    </row>
    <row r="72" spans="1:23">
      <c r="A72" s="38" t="s">
        <v>177</v>
      </c>
      <c r="B72" s="43">
        <v>0.55159000000000002</v>
      </c>
      <c r="C72" s="44">
        <v>-24.436227800533899</v>
      </c>
      <c r="D72" s="44">
        <v>-0.27628482293164203</v>
      </c>
      <c r="E72" s="38">
        <v>2.6</v>
      </c>
      <c r="F72" s="44">
        <v>0.87917700225555095</v>
      </c>
      <c r="G72" s="45">
        <v>14.5643862072428</v>
      </c>
      <c r="H72" s="46">
        <v>18.243644195019002</v>
      </c>
      <c r="I72" s="25">
        <v>0.44</v>
      </c>
      <c r="J72" s="25">
        <v>0.49</v>
      </c>
      <c r="K72" s="38">
        <v>38.5</v>
      </c>
      <c r="L72" s="47">
        <v>0.15120274914089299</v>
      </c>
      <c r="M72" s="47">
        <v>0.83416875836995397</v>
      </c>
      <c r="N72" s="39"/>
      <c r="P72" s="38"/>
      <c r="W72" s="38">
        <v>0</v>
      </c>
    </row>
    <row r="73" spans="1:23">
      <c r="A73" s="38" t="s">
        <v>178</v>
      </c>
      <c r="B73" s="43">
        <v>0.57489000000000001</v>
      </c>
      <c r="C73" s="44">
        <v>-22.766647553588101</v>
      </c>
      <c r="D73" s="44">
        <v>0.72013905537302803</v>
      </c>
      <c r="E73" s="38">
        <v>2.4</v>
      </c>
      <c r="F73" s="44">
        <v>0.60714891189119802</v>
      </c>
      <c r="G73" s="45">
        <v>13.321288876686999</v>
      </c>
      <c r="H73" s="46">
        <v>19.485161825813002</v>
      </c>
      <c r="L73" s="47">
        <v>0.27702702702702697</v>
      </c>
      <c r="M73" s="47">
        <v>0.30803280734960198</v>
      </c>
      <c r="N73" s="39">
        <v>66.981132075471706</v>
      </c>
      <c r="O73" s="39">
        <v>8.0188679245282994</v>
      </c>
      <c r="P73" s="38">
        <v>5.6603773584905701</v>
      </c>
      <c r="Q73" s="38">
        <v>1.4150943396226401</v>
      </c>
      <c r="R73" s="38">
        <v>0.152941176470588</v>
      </c>
      <c r="S73" s="38">
        <v>0.37777777777777799</v>
      </c>
      <c r="T73" s="38">
        <v>21.2264150943396</v>
      </c>
      <c r="U73" s="38">
        <v>5.6603773584905701</v>
      </c>
      <c r="V73" s="38">
        <v>7.0754716981132102</v>
      </c>
      <c r="W73" s="38">
        <v>0.47169811320754701</v>
      </c>
    </row>
    <row r="74" spans="1:23">
      <c r="A74" s="38" t="s">
        <v>179</v>
      </c>
      <c r="B74" s="43">
        <v>0.59817999999999993</v>
      </c>
      <c r="C74" s="44">
        <v>-24.1550474787452</v>
      </c>
      <c r="D74" s="44">
        <v>1.33114907518996</v>
      </c>
      <c r="E74" s="38">
        <v>8.3000000000000007</v>
      </c>
      <c r="F74" s="44">
        <v>0.80967304503447002</v>
      </c>
      <c r="G74" s="45">
        <v>20.732277683479399</v>
      </c>
      <c r="H74" s="46">
        <v>18.265165352</v>
      </c>
      <c r="I74" s="25">
        <v>0.82</v>
      </c>
      <c r="J74" s="25">
        <v>0.12</v>
      </c>
      <c r="K74" s="38">
        <v>40</v>
      </c>
      <c r="L74" s="47">
        <v>0.15172413793103401</v>
      </c>
      <c r="M74" s="47">
        <v>1.08169070563026</v>
      </c>
      <c r="N74" s="39"/>
      <c r="P74" s="38"/>
      <c r="W74" s="38">
        <v>0</v>
      </c>
    </row>
    <row r="75" spans="1:23">
      <c r="A75" s="38" t="s">
        <v>180</v>
      </c>
      <c r="B75" s="43">
        <v>0.62148000000000003</v>
      </c>
      <c r="C75" s="44">
        <v>-24.2075248600081</v>
      </c>
      <c r="D75" s="44">
        <v>2.4443774624236601</v>
      </c>
      <c r="E75" s="38">
        <v>9.1</v>
      </c>
      <c r="F75" s="44">
        <v>0.84627150650180505</v>
      </c>
      <c r="G75" s="45">
        <v>11.7466076216306</v>
      </c>
      <c r="H75" s="46">
        <v>18.993694457623999</v>
      </c>
      <c r="L75" s="47">
        <v>0.38509316770186303</v>
      </c>
      <c r="M75" s="47">
        <v>0.95510983763132795</v>
      </c>
      <c r="N75" s="39">
        <v>68.306010928961797</v>
      </c>
      <c r="O75" s="39">
        <v>13.1147540983607</v>
      </c>
      <c r="P75" s="38">
        <v>8.7431693989070993</v>
      </c>
      <c r="Q75" s="38">
        <v>0.23139999999999999</v>
      </c>
      <c r="R75" s="38">
        <v>0.15384615384615399</v>
      </c>
      <c r="S75" s="38">
        <v>0.57142857142857095</v>
      </c>
      <c r="T75" s="38">
        <v>22.9508196721311</v>
      </c>
      <c r="U75" s="38">
        <v>8.7431693989070993</v>
      </c>
      <c r="V75" s="38">
        <v>6.5573770491803298</v>
      </c>
      <c r="W75" s="38">
        <v>1.0928961748633901</v>
      </c>
    </row>
    <row r="76" spans="1:23">
      <c r="A76" s="38" t="s">
        <v>181</v>
      </c>
      <c r="B76" s="43">
        <v>0.64476999999999995</v>
      </c>
      <c r="C76" s="44">
        <v>-23.3379320745331</v>
      </c>
      <c r="D76" s="44">
        <v>1.6535395144747</v>
      </c>
      <c r="E76" s="38">
        <v>8.5</v>
      </c>
      <c r="F76" s="44">
        <v>0.70669792226190198</v>
      </c>
      <c r="G76" s="45">
        <v>14.193722762899</v>
      </c>
      <c r="H76" s="46">
        <v>18.672887175479001</v>
      </c>
      <c r="I76" s="25">
        <v>0.88</v>
      </c>
      <c r="J76" s="25">
        <v>0.19</v>
      </c>
      <c r="K76" s="38">
        <v>39.9</v>
      </c>
      <c r="L76" s="47">
        <v>0.32019704433497498</v>
      </c>
      <c r="M76" s="47">
        <v>1.24962808687891</v>
      </c>
      <c r="N76" s="39"/>
      <c r="P76" s="38"/>
    </row>
    <row r="77" spans="1:23">
      <c r="A77" s="38" t="s">
        <v>182</v>
      </c>
      <c r="B77" s="43">
        <v>0.66807000000000005</v>
      </c>
      <c r="C77" s="44">
        <v>-23.074782225367599</v>
      </c>
      <c r="D77" s="44">
        <v>9.0813285285628695E-2</v>
      </c>
      <c r="E77" s="38">
        <v>2.2999999999999998</v>
      </c>
      <c r="F77" s="44">
        <v>0.94094779347174595</v>
      </c>
      <c r="G77" s="45">
        <v>8.2894799629703808</v>
      </c>
      <c r="H77" s="46">
        <v>18.587210154874999</v>
      </c>
      <c r="L77" s="47">
        <v>0.48974358974359</v>
      </c>
      <c r="M77" s="47">
        <v>1.10444935310824</v>
      </c>
      <c r="N77" s="39"/>
      <c r="P77" s="38"/>
    </row>
    <row r="78" spans="1:23">
      <c r="A78" s="38" t="s">
        <v>183</v>
      </c>
      <c r="B78" s="43">
        <v>0.69135999999999997</v>
      </c>
      <c r="C78" s="44">
        <v>-24.189272255570302</v>
      </c>
      <c r="D78" s="44">
        <v>0.183491690539168</v>
      </c>
      <c r="E78" s="38">
        <v>3.3</v>
      </c>
      <c r="F78" s="44">
        <v>0.97047952162141005</v>
      </c>
      <c r="G78" s="45">
        <v>15.1721137636631</v>
      </c>
      <c r="H78" s="46">
        <v>18.630057349533001</v>
      </c>
      <c r="I78" s="25">
        <v>-0.23</v>
      </c>
      <c r="J78" s="25">
        <v>1</v>
      </c>
      <c r="K78" s="38">
        <v>35.5</v>
      </c>
      <c r="L78" s="47">
        <v>0.29838709677419401</v>
      </c>
      <c r="M78" s="47">
        <v>0.66793836249292105</v>
      </c>
      <c r="N78" s="39"/>
      <c r="P78" s="38"/>
    </row>
    <row r="79" spans="1:23">
      <c r="A79" s="38" t="s">
        <v>184</v>
      </c>
      <c r="B79" s="43">
        <v>0.71465999999999996</v>
      </c>
      <c r="C79" s="44">
        <v>-22.489579407517699</v>
      </c>
      <c r="D79" s="44">
        <v>2.1080584248724299</v>
      </c>
      <c r="E79" s="38">
        <v>6.7</v>
      </c>
      <c r="F79" s="44">
        <v>0.63182407216790704</v>
      </c>
      <c r="G79" s="45">
        <v>44.080816000213602</v>
      </c>
      <c r="H79" s="46">
        <v>18.222115637192001</v>
      </c>
      <c r="L79" s="47">
        <v>0.28089887640449401</v>
      </c>
      <c r="M79" s="47">
        <v>0.652826739783262</v>
      </c>
      <c r="N79" s="39">
        <v>85.3333333333333</v>
      </c>
      <c r="O79" s="39">
        <v>6.6666666666666696</v>
      </c>
      <c r="P79" s="38">
        <v>2.6666666666666701</v>
      </c>
      <c r="Q79" s="38">
        <v>2.3222222222222202</v>
      </c>
      <c r="R79" s="38">
        <v>0.22727272727272699</v>
      </c>
      <c r="S79" s="38">
        <v>0.625</v>
      </c>
      <c r="T79" s="38">
        <v>10.6666666666667</v>
      </c>
      <c r="U79" s="38">
        <v>5.3333333333333304</v>
      </c>
      <c r="V79" s="38">
        <v>3.5555555555555598</v>
      </c>
      <c r="W79" s="38">
        <v>0</v>
      </c>
    </row>
    <row r="80" spans="1:23">
      <c r="A80" s="38" t="s">
        <v>185</v>
      </c>
      <c r="B80" s="43">
        <v>0.73794999999999999</v>
      </c>
      <c r="C80" s="44">
        <v>-23.914648788356999</v>
      </c>
      <c r="D80" s="44">
        <v>0.44059337483292599</v>
      </c>
      <c r="E80" s="38">
        <v>3.2</v>
      </c>
      <c r="F80" s="44">
        <v>0.71370659078215004</v>
      </c>
      <c r="G80" s="45">
        <v>18.264659500128001</v>
      </c>
      <c r="H80" s="46">
        <v>18.522903822848001</v>
      </c>
      <c r="I80" s="25">
        <v>0.82</v>
      </c>
      <c r="J80" s="25">
        <v>-0.21</v>
      </c>
      <c r="K80" s="38">
        <v>39.799999999999997</v>
      </c>
      <c r="L80" s="47">
        <v>0.20618556701030899</v>
      </c>
      <c r="M80" s="47">
        <v>0.85062240663900401</v>
      </c>
      <c r="N80" s="39"/>
      <c r="P80" s="38"/>
    </row>
    <row r="81" spans="1:23">
      <c r="A81" s="38" t="s">
        <v>186</v>
      </c>
      <c r="B81" s="43">
        <v>0.76124999999999998</v>
      </c>
      <c r="C81" s="44">
        <v>-23.332551188293898</v>
      </c>
      <c r="D81" s="44">
        <v>0.68546591461556095</v>
      </c>
      <c r="E81" s="38">
        <v>3.8</v>
      </c>
      <c r="F81" s="44">
        <v>0.74043271192894999</v>
      </c>
      <c r="G81" s="45">
        <v>115.36881555689401</v>
      </c>
      <c r="H81" s="46">
        <v>18.351179369983999</v>
      </c>
      <c r="L81" s="47">
        <v>0.27197802197802201</v>
      </c>
      <c r="M81" s="47">
        <v>0.56208482370975998</v>
      </c>
      <c r="N81" s="39">
        <v>83.283582089552198</v>
      </c>
      <c r="O81" s="39">
        <v>6.2686567164179099</v>
      </c>
      <c r="P81" s="38">
        <v>3.5820895522388101</v>
      </c>
      <c r="Q81" s="38">
        <v>1.59253731343284</v>
      </c>
      <c r="R81" s="38">
        <v>0.219178082191781</v>
      </c>
      <c r="S81" s="38">
        <v>0.63636363636363602</v>
      </c>
      <c r="T81" s="38">
        <v>9.8507462686567209</v>
      </c>
      <c r="U81" s="38">
        <v>3.2835820895522398</v>
      </c>
      <c r="V81" s="38">
        <v>4.7761194029850804</v>
      </c>
      <c r="W81" s="38">
        <v>0</v>
      </c>
    </row>
    <row r="82" spans="1:23">
      <c r="A82" s="38" t="s">
        <v>187</v>
      </c>
      <c r="B82" s="43">
        <v>0.78454999999999997</v>
      </c>
      <c r="C82" s="44">
        <v>-23.554653103849098</v>
      </c>
      <c r="D82" s="44">
        <v>0.218090270433829</v>
      </c>
      <c r="E82" s="38">
        <v>3.9</v>
      </c>
      <c r="F82" s="44">
        <v>0.74670190635266298</v>
      </c>
      <c r="G82" s="45">
        <v>28.979460961501498</v>
      </c>
      <c r="H82" s="46">
        <v>18.114355887957</v>
      </c>
      <c r="I82" s="25">
        <v>1.01</v>
      </c>
      <c r="J82" s="25">
        <v>0.33</v>
      </c>
      <c r="K82" s="38">
        <v>40.9</v>
      </c>
      <c r="L82" s="47">
        <v>0.27739726027397299</v>
      </c>
      <c r="M82" s="47">
        <v>0.67269287365986996</v>
      </c>
      <c r="N82" s="39"/>
      <c r="P82" s="38"/>
    </row>
    <row r="83" spans="1:23">
      <c r="A83" s="38" t="s">
        <v>188</v>
      </c>
      <c r="B83" s="43">
        <v>0.80784</v>
      </c>
      <c r="C83" s="44">
        <v>-21.720113171611199</v>
      </c>
      <c r="D83" s="44">
        <v>2.02405472027535</v>
      </c>
      <c r="E83" s="38">
        <v>7.7</v>
      </c>
      <c r="F83" s="44">
        <v>0.62759103852077003</v>
      </c>
      <c r="G83" s="45">
        <v>28.176829156459799</v>
      </c>
      <c r="H83" s="46">
        <v>18.565779619463999</v>
      </c>
      <c r="L83" s="47">
        <v>0.31837606837606802</v>
      </c>
      <c r="M83" s="47">
        <v>0.42451578668081702</v>
      </c>
      <c r="N83" s="39">
        <v>75.468975468975501</v>
      </c>
      <c r="O83" s="39">
        <v>13.1313131313131</v>
      </c>
      <c r="P83" s="38">
        <v>8.3694083694083705</v>
      </c>
      <c r="Q83" s="38">
        <v>1.73160173160173</v>
      </c>
      <c r="R83" s="38">
        <v>0.241666666666667</v>
      </c>
      <c r="S83" s="38">
        <v>0.94791666666666696</v>
      </c>
      <c r="T83" s="38">
        <v>13.852813852813901</v>
      </c>
      <c r="U83" s="38">
        <v>8.0808080808080796</v>
      </c>
      <c r="V83" s="38">
        <v>8.0808080808080796</v>
      </c>
      <c r="W83" s="38">
        <v>0.57720057720057705</v>
      </c>
    </row>
    <row r="84" spans="1:23">
      <c r="A84" s="38" t="s">
        <v>189</v>
      </c>
      <c r="B84" s="43">
        <v>0.83113999999999999</v>
      </c>
      <c r="C84" s="44">
        <v>-22.369593010684699</v>
      </c>
      <c r="D84" s="44">
        <v>1.29324481627118</v>
      </c>
      <c r="E84" s="38">
        <v>5.3</v>
      </c>
      <c r="F84" s="44">
        <v>0.65437474561540798</v>
      </c>
      <c r="G84" s="45">
        <v>34.7442826050561</v>
      </c>
      <c r="H84" s="46">
        <v>17.768005388452998</v>
      </c>
      <c r="L84" s="47">
        <v>0.34013605442176897</v>
      </c>
      <c r="M84" s="47">
        <v>0.786570934782446</v>
      </c>
      <c r="N84" s="39"/>
      <c r="P84" s="38"/>
    </row>
    <row r="85" spans="1:23">
      <c r="A85" s="38" t="s">
        <v>190</v>
      </c>
      <c r="B85" s="43">
        <v>0.85442999999999991</v>
      </c>
      <c r="C85" s="44">
        <v>-24.924206183748101</v>
      </c>
      <c r="D85" s="44">
        <v>1.2649262717935099</v>
      </c>
      <c r="E85" s="38">
        <v>7.1</v>
      </c>
      <c r="F85" s="44">
        <v>0.956572329623953</v>
      </c>
      <c r="G85" s="45">
        <v>22.084654566042602</v>
      </c>
      <c r="H85" s="46">
        <v>18.308186143128001</v>
      </c>
      <c r="L85" s="47">
        <v>0.375</v>
      </c>
      <c r="M85" s="47">
        <v>0.57636887608069198</v>
      </c>
      <c r="N85" s="39">
        <v>66.968325791855193</v>
      </c>
      <c r="O85" s="39">
        <v>19.4570135746606</v>
      </c>
      <c r="P85" s="38">
        <v>10.4072398190045</v>
      </c>
      <c r="Q85" s="38">
        <v>4.5248868778280498</v>
      </c>
      <c r="R85" s="38">
        <v>0.25688073394495398</v>
      </c>
      <c r="S85" s="38">
        <v>0.95555555555555605</v>
      </c>
      <c r="T85" s="38">
        <v>20.3619909502262</v>
      </c>
      <c r="U85" s="38">
        <v>9.0497737556561102</v>
      </c>
      <c r="V85" s="38">
        <v>6.3348416289592802</v>
      </c>
      <c r="W85" s="38">
        <v>0</v>
      </c>
    </row>
    <row r="86" spans="1:23">
      <c r="A86" s="38" t="s">
        <v>191</v>
      </c>
      <c r="B86" s="43">
        <v>0.87773000000000001</v>
      </c>
      <c r="C86" s="44">
        <v>-24.373313240441998</v>
      </c>
      <c r="D86" s="44">
        <v>2.7001313929960502</v>
      </c>
      <c r="E86" s="38">
        <v>11.7</v>
      </c>
      <c r="F86" s="44">
        <v>0.89553896284433998</v>
      </c>
      <c r="G86" s="45">
        <v>23.657787212466701</v>
      </c>
      <c r="H86" s="46">
        <v>17.919843580224001</v>
      </c>
      <c r="I86" s="25">
        <v>0.28999999999999998</v>
      </c>
      <c r="J86" s="25">
        <v>0.88</v>
      </c>
      <c r="K86" s="38">
        <v>38.1</v>
      </c>
      <c r="L86" s="47">
        <v>0.13793103448275901</v>
      </c>
      <c r="M86" s="47">
        <v>1.0501995379122</v>
      </c>
      <c r="N86" s="39"/>
      <c r="P86" s="38"/>
    </row>
    <row r="87" spans="1:23">
      <c r="A87" s="38" t="s">
        <v>192</v>
      </c>
      <c r="B87" s="43">
        <v>0.90101999999999993</v>
      </c>
      <c r="C87" s="44">
        <v>-23.343976835129101</v>
      </c>
      <c r="D87" s="44">
        <v>1.4522097937848699</v>
      </c>
      <c r="E87" s="38">
        <v>7</v>
      </c>
      <c r="F87" s="44">
        <v>0.75314715943068899</v>
      </c>
      <c r="G87" s="45">
        <v>56.844070615190198</v>
      </c>
      <c r="H87" s="46">
        <v>18.522903822848001</v>
      </c>
      <c r="L87" s="47">
        <v>0.312925170068027</v>
      </c>
      <c r="M87" s="47">
        <v>0.42146670413037401</v>
      </c>
      <c r="N87" s="39">
        <v>85.616438356164394</v>
      </c>
      <c r="O87" s="39">
        <v>7.5342465753424701</v>
      </c>
      <c r="P87" s="38">
        <v>3.4246575342465801</v>
      </c>
      <c r="Q87" s="38">
        <v>3.4246575342465801</v>
      </c>
      <c r="R87" s="38">
        <v>0.32258064516128998</v>
      </c>
      <c r="S87" s="38">
        <v>1.1000000000000001</v>
      </c>
      <c r="T87" s="38">
        <v>6.8493150684931496</v>
      </c>
      <c r="U87" s="38">
        <v>1.3698630136986301</v>
      </c>
      <c r="V87" s="38">
        <v>2.0547945205479401</v>
      </c>
      <c r="W87" s="38">
        <v>0</v>
      </c>
    </row>
    <row r="88" spans="1:23">
      <c r="A88" s="38" t="s">
        <v>193</v>
      </c>
      <c r="B88" s="43">
        <v>0.92432000000000003</v>
      </c>
      <c r="C88" s="44">
        <v>-24.512734489062598</v>
      </c>
      <c r="D88" s="44">
        <v>-3.0740048165499698</v>
      </c>
      <c r="E88" s="38">
        <v>8.1</v>
      </c>
      <c r="F88" s="44">
        <v>0.95122735954937798</v>
      </c>
      <c r="G88" s="45">
        <v>41.393204729434103</v>
      </c>
      <c r="H88" s="46">
        <v>18.179035639296</v>
      </c>
      <c r="I88" s="25">
        <v>0.31</v>
      </c>
      <c r="J88" s="25">
        <v>0.65</v>
      </c>
      <c r="K88" s="38">
        <v>38</v>
      </c>
      <c r="L88" s="47">
        <v>0.47278911564625897</v>
      </c>
      <c r="M88" s="47">
        <v>0.81113182583593901</v>
      </c>
      <c r="N88" s="39"/>
      <c r="P88" s="38"/>
    </row>
    <row r="89" spans="1:23">
      <c r="A89" s="38" t="s">
        <v>194</v>
      </c>
      <c r="B89" s="43">
        <v>0.94761000000000006</v>
      </c>
      <c r="C89" s="44">
        <v>-22.617273763663</v>
      </c>
      <c r="D89" s="44">
        <v>1.9614685222258801</v>
      </c>
      <c r="E89" s="38">
        <v>4.7</v>
      </c>
      <c r="F89" s="44">
        <v>0.67875281685303401</v>
      </c>
      <c r="G89" s="45">
        <v>9.0949296320520805</v>
      </c>
      <c r="H89" s="46">
        <v>18.608636008255999</v>
      </c>
      <c r="L89" s="47">
        <v>0.43877551020408201</v>
      </c>
      <c r="M89" s="47">
        <v>0.98823529411764699</v>
      </c>
      <c r="N89" s="39">
        <v>59.154929577464799</v>
      </c>
      <c r="O89" s="39">
        <v>16.901408450704199</v>
      </c>
      <c r="P89" s="38">
        <v>12.6760563380282</v>
      </c>
      <c r="Q89" s="38">
        <v>1.8084507042253499</v>
      </c>
      <c r="R89" s="38">
        <v>0.219512195121951</v>
      </c>
      <c r="S89" s="38">
        <v>0.57142857142857095</v>
      </c>
      <c r="T89" s="38">
        <v>29.577464788732399</v>
      </c>
      <c r="U89" s="38">
        <v>14.084507042253501</v>
      </c>
      <c r="V89" s="38">
        <v>16.901408450704199</v>
      </c>
      <c r="W89" s="38">
        <v>1.40845070422535</v>
      </c>
    </row>
    <row r="90" spans="1:23">
      <c r="A90" s="38" t="s">
        <v>195</v>
      </c>
      <c r="B90" s="43">
        <v>0.97090999999999994</v>
      </c>
      <c r="C90" s="44">
        <v>-24.438816968909201</v>
      </c>
      <c r="D90" s="44">
        <v>-0.76949039154123799</v>
      </c>
      <c r="E90" s="38">
        <v>2.4</v>
      </c>
      <c r="F90" s="44">
        <v>1.0009819579591399</v>
      </c>
      <c r="G90" s="45">
        <v>33.139965500225799</v>
      </c>
      <c r="H90" s="46">
        <v>18.522903822848001</v>
      </c>
      <c r="I90" s="25">
        <v>0.19</v>
      </c>
      <c r="J90" s="25">
        <v>0.82</v>
      </c>
      <c r="K90" s="38">
        <v>37.299999999999997</v>
      </c>
      <c r="L90" s="47">
        <v>0.19860627177700399</v>
      </c>
      <c r="M90" s="47">
        <v>0.75770446989849105</v>
      </c>
      <c r="N90" s="39"/>
      <c r="P90" s="38"/>
    </row>
    <row r="91" spans="1:23">
      <c r="A91" s="38" t="s">
        <v>196</v>
      </c>
      <c r="B91" s="43">
        <v>0.99420000000000008</v>
      </c>
      <c r="C91" s="44">
        <v>-24.341897521120401</v>
      </c>
      <c r="D91" s="44">
        <v>-0.365652874244912</v>
      </c>
      <c r="E91" s="38">
        <v>2.7</v>
      </c>
      <c r="F91" s="44">
        <v>1.01665175949832</v>
      </c>
      <c r="G91" s="45">
        <v>39.292242831276397</v>
      </c>
      <c r="H91" s="46">
        <v>18.544344232097</v>
      </c>
      <c r="L91" s="47">
        <v>0.51234567901234596</v>
      </c>
      <c r="M91" s="47">
        <v>1.1620280402418399</v>
      </c>
      <c r="N91" s="39"/>
      <c r="P91" s="38"/>
    </row>
    <row r="92" spans="1:23">
      <c r="A92" s="38" t="s">
        <v>197</v>
      </c>
      <c r="B92" s="43">
        <v>1.0175000000000001</v>
      </c>
      <c r="C92" s="44">
        <v>-24.290066170362401</v>
      </c>
      <c r="D92" s="44">
        <v>-3.69844120785993E-3</v>
      </c>
      <c r="E92" s="38">
        <v>2.7</v>
      </c>
      <c r="F92" s="44">
        <v>0.88095262653297302</v>
      </c>
      <c r="G92" s="45">
        <v>15.2780808999588</v>
      </c>
      <c r="H92" s="46">
        <v>18.715700992121</v>
      </c>
      <c r="I92" s="25">
        <v>0.37</v>
      </c>
      <c r="J92" s="25">
        <v>0.76</v>
      </c>
      <c r="K92" s="38">
        <v>37.799999999999997</v>
      </c>
      <c r="L92" s="47">
        <v>0.268041237113402</v>
      </c>
      <c r="M92" s="47">
        <v>1.2476443975157101</v>
      </c>
      <c r="N92" s="39"/>
      <c r="P92" s="38"/>
    </row>
    <row r="93" spans="1:23">
      <c r="A93" s="38" t="s">
        <v>198</v>
      </c>
      <c r="B93" s="43">
        <v>1.056</v>
      </c>
      <c r="C93" s="44">
        <v>-23.638842323930099</v>
      </c>
      <c r="D93" s="44">
        <v>-0.42228996320025203</v>
      </c>
      <c r="E93" s="38">
        <v>1.5</v>
      </c>
      <c r="F93" s="44">
        <v>0.68330853988373597</v>
      </c>
      <c r="G93" s="45">
        <v>9.6663800110550593</v>
      </c>
      <c r="H93" s="46">
        <v>17.941493592124999</v>
      </c>
      <c r="L93" s="47">
        <v>0.422916666666667</v>
      </c>
      <c r="M93" s="47">
        <v>0.82241069133898703</v>
      </c>
      <c r="N93" s="39"/>
      <c r="P93" s="38"/>
    </row>
    <row r="94" spans="1:23">
      <c r="A94" s="38" t="s">
        <v>199</v>
      </c>
      <c r="B94" s="43">
        <v>1.0945</v>
      </c>
      <c r="C94" s="44">
        <v>-23.402769754986998</v>
      </c>
      <c r="D94" s="44">
        <v>2.6520616635641199</v>
      </c>
      <c r="E94" s="38">
        <v>6.3</v>
      </c>
      <c r="F94" s="44">
        <v>0.64162590865319802</v>
      </c>
      <c r="G94" s="45">
        <v>43.939894038556702</v>
      </c>
      <c r="H94" s="46">
        <v>17.789728616952001</v>
      </c>
      <c r="I94" s="25">
        <v>0.47</v>
      </c>
      <c r="J94" s="25">
        <v>0.42</v>
      </c>
      <c r="K94" s="38">
        <v>39</v>
      </c>
      <c r="L94" s="47">
        <v>0.35751295336787597</v>
      </c>
      <c r="M94" s="47">
        <v>3.2362459546925598E-2</v>
      </c>
      <c r="N94" s="39"/>
      <c r="P94" s="38"/>
    </row>
    <row r="95" spans="1:23">
      <c r="A95" s="38" t="s">
        <v>200</v>
      </c>
      <c r="B95" s="43">
        <v>1.133</v>
      </c>
      <c r="C95" s="44">
        <v>-22.699451847858899</v>
      </c>
      <c r="D95" s="44">
        <v>2.6139862946485799</v>
      </c>
      <c r="E95" s="38">
        <v>5.2</v>
      </c>
      <c r="F95" s="44">
        <v>0.56224897948388997</v>
      </c>
      <c r="G95" s="45">
        <v>77.486788658269205</v>
      </c>
      <c r="H95" s="46">
        <v>17.484527896064002</v>
      </c>
      <c r="L95" s="47">
        <v>0.30705394190871399</v>
      </c>
      <c r="M95" s="47">
        <v>0.51353838776788696</v>
      </c>
      <c r="N95" s="39"/>
      <c r="P95" s="38"/>
    </row>
    <row r="96" spans="1:23">
      <c r="A96" s="38" t="s">
        <v>201</v>
      </c>
      <c r="B96" s="43">
        <v>1.1715</v>
      </c>
      <c r="C96" s="44">
        <v>-24.204574138367899</v>
      </c>
      <c r="D96" s="44">
        <v>0.97579171792268204</v>
      </c>
      <c r="E96" s="38">
        <v>3.7</v>
      </c>
      <c r="F96" s="44">
        <v>0.85151755452674904</v>
      </c>
      <c r="G96" s="45">
        <v>26.440052049330799</v>
      </c>
      <c r="H96" s="46">
        <v>18.027997540889</v>
      </c>
      <c r="I96" s="25">
        <v>0.57999999999999996</v>
      </c>
      <c r="J96" s="25">
        <v>0.22</v>
      </c>
      <c r="K96" s="38">
        <v>39.200000000000003</v>
      </c>
      <c r="L96" s="47">
        <v>0.23367697594501699</v>
      </c>
      <c r="M96" s="47">
        <v>1.05655686761964</v>
      </c>
      <c r="N96" s="39"/>
      <c r="P96" s="38"/>
    </row>
    <row r="97" spans="1:16">
      <c r="A97" s="38" t="s">
        <v>202</v>
      </c>
      <c r="B97" s="43">
        <v>1.21</v>
      </c>
      <c r="C97" s="44">
        <v>-23.297833074083599</v>
      </c>
      <c r="D97" s="44">
        <v>1.40604392202481</v>
      </c>
      <c r="E97" s="38">
        <v>3.8</v>
      </c>
      <c r="F97" s="44">
        <v>0.66930641087557297</v>
      </c>
      <c r="G97" s="45">
        <v>42.976122904605099</v>
      </c>
      <c r="H97" s="46">
        <v>17.550132408683002</v>
      </c>
      <c r="L97" s="47">
        <v>0.36976744186046501</v>
      </c>
      <c r="M97" s="47">
        <v>0.71807134687690899</v>
      </c>
      <c r="N97" s="39"/>
      <c r="P97" s="38"/>
    </row>
    <row r="98" spans="1:16">
      <c r="A98" s="38" t="s">
        <v>203</v>
      </c>
      <c r="B98" s="43">
        <v>1.2484999999999999</v>
      </c>
      <c r="C98" s="44">
        <v>-26.1149566838894</v>
      </c>
      <c r="D98" s="44">
        <v>1.6509164618074501</v>
      </c>
      <c r="E98" s="38">
        <v>9.3000000000000007</v>
      </c>
      <c r="F98" s="44">
        <v>1.24104226416559</v>
      </c>
      <c r="G98" s="45">
        <v>20.661357843719902</v>
      </c>
      <c r="H98" s="46">
        <v>17.898183618587002</v>
      </c>
      <c r="I98" s="25">
        <v>0.75</v>
      </c>
      <c r="J98" s="25">
        <v>1</v>
      </c>
      <c r="K98" s="38">
        <v>40</v>
      </c>
      <c r="L98" s="47">
        <v>0.29891304347826098</v>
      </c>
      <c r="M98" s="47">
        <v>0.92804459725500099</v>
      </c>
      <c r="N98" s="39"/>
      <c r="P98" s="38"/>
    </row>
    <row r="99" spans="1:16">
      <c r="A99" s="38" t="s">
        <v>204</v>
      </c>
      <c r="B99" s="43">
        <v>1.2869999999999999</v>
      </c>
      <c r="C99" s="44">
        <v>-24.294349448448202</v>
      </c>
      <c r="D99" s="44">
        <v>0.15907425164956901</v>
      </c>
      <c r="E99" s="38">
        <v>2.2999999999999998</v>
      </c>
      <c r="F99" s="44">
        <v>0.70823417586083204</v>
      </c>
      <c r="G99" s="45">
        <v>95.469355266752601</v>
      </c>
      <c r="H99" s="46">
        <v>17.330975581113002</v>
      </c>
      <c r="L99" s="47">
        <v>0.26834862385321101</v>
      </c>
      <c r="M99" s="47">
        <v>0.53977272727272696</v>
      </c>
      <c r="N99" s="39"/>
      <c r="P99" s="38"/>
    </row>
    <row r="100" spans="1:16">
      <c r="A100" s="38" t="s">
        <v>205</v>
      </c>
      <c r="B100" s="43">
        <v>1.3254999999999999</v>
      </c>
      <c r="C100" s="44">
        <v>-22.734030590826102</v>
      </c>
      <c r="D100" s="44">
        <v>2.2870139079407399</v>
      </c>
      <c r="E100" s="38">
        <v>6.8</v>
      </c>
      <c r="F100" s="44">
        <v>0.59500614801833196</v>
      </c>
      <c r="G100" s="45">
        <v>17.985656522167901</v>
      </c>
      <c r="H100" s="46">
        <v>18.651474348632</v>
      </c>
      <c r="I100" s="25">
        <v>0.18</v>
      </c>
      <c r="J100" s="25">
        <v>0.48</v>
      </c>
      <c r="K100" s="38">
        <v>37.1</v>
      </c>
      <c r="L100" s="47">
        <v>0.11228070175438599</v>
      </c>
      <c r="M100" s="47">
        <v>1.13636363636364</v>
      </c>
      <c r="N100" s="39"/>
      <c r="P100" s="38"/>
    </row>
    <row r="101" spans="1:16">
      <c r="A101" s="38" t="s">
        <v>206</v>
      </c>
      <c r="B101" s="43">
        <v>1.3640000000000001</v>
      </c>
      <c r="C101" s="44">
        <v>-22.528489497013201</v>
      </c>
      <c r="D101" s="44">
        <v>2.0245315769542298</v>
      </c>
      <c r="E101" s="38">
        <v>5</v>
      </c>
      <c r="F101" s="44">
        <v>0.72864700247318503</v>
      </c>
      <c r="G101" s="45">
        <v>31.8954841394029</v>
      </c>
      <c r="H101" s="46">
        <v>18.092779356607998</v>
      </c>
      <c r="N101" s="39"/>
      <c r="P101" s="38"/>
    </row>
    <row r="102" spans="1:16">
      <c r="A102" s="38" t="s">
        <v>207</v>
      </c>
      <c r="B102" s="43">
        <v>1.4025000000000001</v>
      </c>
      <c r="C102" s="44">
        <v>-22.956239935629199</v>
      </c>
      <c r="D102" s="44">
        <v>2.0547539791037699</v>
      </c>
      <c r="E102" s="38">
        <v>6.4</v>
      </c>
      <c r="F102" s="44">
        <v>0.51547040470246996</v>
      </c>
      <c r="G102" s="45">
        <v>23.376273486534199</v>
      </c>
      <c r="H102" s="46">
        <v>18.415620500963001</v>
      </c>
      <c r="I102" s="25">
        <v>0.36</v>
      </c>
      <c r="J102" s="25">
        <v>0.75</v>
      </c>
      <c r="K102" s="38">
        <v>38</v>
      </c>
      <c r="N102" s="39"/>
      <c r="P102" s="38"/>
    </row>
    <row r="103" spans="1:16">
      <c r="H103" s="45"/>
    </row>
  </sheetData>
  <mergeCells count="2">
    <mergeCell ref="N6:W6"/>
    <mergeCell ref="L6:M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D8AAF-737E-41DD-8959-7E056688898B}">
  <dimension ref="A1:P115"/>
  <sheetViews>
    <sheetView zoomScale="107" zoomScaleNormal="80" workbookViewId="0">
      <selection activeCell="F5" sqref="F5"/>
    </sheetView>
  </sheetViews>
  <sheetFormatPr defaultRowHeight="14.4"/>
  <cols>
    <col min="1" max="1" width="20.5546875" style="75" bestFit="1" customWidth="1"/>
    <col min="2" max="2" width="9.6640625" style="75" customWidth="1"/>
    <col min="3" max="3" width="12.5546875" style="75" customWidth="1"/>
    <col min="4" max="4" width="11.6640625" style="75" customWidth="1"/>
    <col min="5" max="7" width="8.88671875" style="52"/>
    <col min="12" max="16384" width="8.88671875" style="52"/>
  </cols>
  <sheetData>
    <row r="1" spans="1:16" s="38" customFormat="1">
      <c r="A1" s="37" t="s">
        <v>1</v>
      </c>
      <c r="B1" s="38" t="s">
        <v>313</v>
      </c>
      <c r="C1" s="39"/>
      <c r="O1" s="39"/>
      <c r="P1" s="39"/>
    </row>
    <row r="2" spans="1:16" s="38" customFormat="1">
      <c r="A2" s="37" t="s">
        <v>3</v>
      </c>
      <c r="B2" s="38" t="s">
        <v>314</v>
      </c>
      <c r="C2" s="39"/>
      <c r="O2" s="39"/>
      <c r="P2" s="39"/>
    </row>
    <row r="5" spans="1:16">
      <c r="H5" s="92" t="s">
        <v>312</v>
      </c>
      <c r="I5" s="92"/>
      <c r="J5" s="92"/>
      <c r="K5" s="92"/>
      <c r="L5" s="92"/>
    </row>
    <row r="6" spans="1:16" ht="55.2">
      <c r="A6" s="76" t="s">
        <v>301</v>
      </c>
      <c r="B6" s="36" t="s">
        <v>88</v>
      </c>
      <c r="C6" s="19" t="s">
        <v>17</v>
      </c>
      <c r="D6" s="21" t="s">
        <v>46</v>
      </c>
      <c r="H6" s="1" t="s">
        <v>23</v>
      </c>
      <c r="I6" s="1" t="s">
        <v>309</v>
      </c>
      <c r="J6" s="1" t="s">
        <v>310</v>
      </c>
      <c r="K6" s="1" t="s">
        <v>311</v>
      </c>
    </row>
    <row r="7" spans="1:16">
      <c r="A7" s="79">
        <v>2014</v>
      </c>
      <c r="B7" s="80">
        <v>0.78800000000000003</v>
      </c>
      <c r="C7" s="81">
        <v>22.545454545454543</v>
      </c>
      <c r="D7" s="81">
        <v>22.839247022912005</v>
      </c>
      <c r="H7" t="s">
        <v>302</v>
      </c>
      <c r="I7" s="16">
        <v>41.17647058823529</v>
      </c>
      <c r="J7" s="16">
        <v>35.294117647058826</v>
      </c>
      <c r="K7" s="16">
        <f>(I7*0.5)+J7</f>
        <v>55.882352941176471</v>
      </c>
    </row>
    <row r="8" spans="1:16">
      <c r="A8" s="79">
        <v>2008</v>
      </c>
      <c r="B8" s="80">
        <v>0.76500000000000001</v>
      </c>
      <c r="C8" s="81">
        <v>21.848484848484848</v>
      </c>
      <c r="D8" s="81">
        <v>22.301484127125004</v>
      </c>
      <c r="H8" t="s">
        <v>116</v>
      </c>
      <c r="I8" s="16">
        <v>33.333333333333329</v>
      </c>
      <c r="J8" s="16">
        <v>44.444444444444443</v>
      </c>
      <c r="K8" s="16">
        <f t="shared" ref="K8:K48" si="0">(I8*0.5)+J8</f>
        <v>61.111111111111107</v>
      </c>
    </row>
    <row r="9" spans="1:16">
      <c r="A9" s="79">
        <v>2001.09</v>
      </c>
      <c r="B9" s="80">
        <v>0.78300000000000003</v>
      </c>
      <c r="C9" s="81">
        <v>22.393939393939391</v>
      </c>
      <c r="D9" s="81">
        <v>22.721148298527005</v>
      </c>
      <c r="H9" t="s">
        <v>120</v>
      </c>
      <c r="I9" s="16">
        <v>62.068965517241381</v>
      </c>
      <c r="J9" s="16">
        <v>6.8965517241379306</v>
      </c>
      <c r="K9" s="16">
        <f t="shared" si="0"/>
        <v>37.931034482758619</v>
      </c>
    </row>
    <row r="10" spans="1:16">
      <c r="A10" s="79">
        <v>1993</v>
      </c>
      <c r="B10" s="80">
        <v>0.78700000000000003</v>
      </c>
      <c r="C10" s="81">
        <v>22.515151515151516</v>
      </c>
      <c r="D10" s="81">
        <v>22.815571730363004</v>
      </c>
      <c r="H10" t="s">
        <v>303</v>
      </c>
      <c r="I10" s="16">
        <v>50</v>
      </c>
      <c r="J10" s="16">
        <v>28.571428571428569</v>
      </c>
      <c r="K10" s="16">
        <f t="shared" si="0"/>
        <v>53.571428571428569</v>
      </c>
    </row>
    <row r="11" spans="1:16">
      <c r="A11" s="79">
        <v>1985</v>
      </c>
      <c r="B11" s="80">
        <v>0.76800000000000002</v>
      </c>
      <c r="C11" s="81">
        <v>21.939393939393938</v>
      </c>
      <c r="D11" s="81">
        <v>22.370856771071999</v>
      </c>
      <c r="H11" t="s">
        <v>128</v>
      </c>
      <c r="I11" s="16">
        <v>66.666666666666657</v>
      </c>
      <c r="J11" s="16">
        <v>16.666666666666664</v>
      </c>
      <c r="K11" s="16">
        <f t="shared" si="0"/>
        <v>49.999999999999993</v>
      </c>
    </row>
    <row r="12" spans="1:16">
      <c r="A12" s="79">
        <v>1978</v>
      </c>
      <c r="B12" s="80">
        <v>0.78800000000000003</v>
      </c>
      <c r="C12" s="81">
        <v>22.545454545454543</v>
      </c>
      <c r="D12" s="81">
        <v>22.839247022912005</v>
      </c>
      <c r="H12" t="s">
        <v>304</v>
      </c>
      <c r="I12" s="16">
        <v>0</v>
      </c>
      <c r="J12" s="16">
        <v>0</v>
      </c>
      <c r="K12" s="16">
        <f t="shared" si="0"/>
        <v>0</v>
      </c>
    </row>
    <row r="13" spans="1:16">
      <c r="A13" s="79">
        <v>1970</v>
      </c>
      <c r="B13" s="80">
        <v>0.79800000000000004</v>
      </c>
      <c r="C13" s="81">
        <v>22.848484848484848</v>
      </c>
      <c r="D13" s="81">
        <v>23.077574239032003</v>
      </c>
      <c r="H13" t="s">
        <v>305</v>
      </c>
      <c r="I13" s="16">
        <v>0</v>
      </c>
      <c r="J13" s="16">
        <v>0</v>
      </c>
      <c r="K13" s="16">
        <f t="shared" si="0"/>
        <v>0</v>
      </c>
    </row>
    <row r="14" spans="1:16">
      <c r="A14" s="79">
        <v>1962.36</v>
      </c>
      <c r="B14" s="80">
        <v>0.80200000000000005</v>
      </c>
      <c r="C14" s="81">
        <v>22.969696969696969</v>
      </c>
      <c r="D14" s="81">
        <v>23.173730372167995</v>
      </c>
      <c r="H14" t="s">
        <v>140</v>
      </c>
      <c r="I14" s="16">
        <v>0</v>
      </c>
      <c r="J14" s="16">
        <v>0</v>
      </c>
      <c r="K14" s="16">
        <f t="shared" si="0"/>
        <v>0</v>
      </c>
    </row>
    <row r="15" spans="1:16">
      <c r="A15" s="79">
        <v>1955</v>
      </c>
      <c r="B15" s="80">
        <v>0.80400000000000005</v>
      </c>
      <c r="C15" s="81">
        <v>23.030303030303031</v>
      </c>
      <c r="D15" s="81">
        <v>23.221990714943999</v>
      </c>
      <c r="H15" t="s">
        <v>144</v>
      </c>
      <c r="I15" s="16">
        <v>0</v>
      </c>
      <c r="J15" s="16">
        <v>5.5555555555555554</v>
      </c>
      <c r="K15" s="16">
        <f t="shared" si="0"/>
        <v>5.5555555555555554</v>
      </c>
    </row>
    <row r="16" spans="1:16">
      <c r="A16" s="79">
        <v>1949.45</v>
      </c>
      <c r="B16" s="80">
        <v>0.80800000000000005</v>
      </c>
      <c r="C16" s="81">
        <v>23.151515151515152</v>
      </c>
      <c r="D16" s="81">
        <v>23.318882749952</v>
      </c>
      <c r="H16" t="s">
        <v>146</v>
      </c>
      <c r="I16" s="16">
        <v>25</v>
      </c>
      <c r="J16" s="16">
        <v>5</v>
      </c>
      <c r="K16" s="16">
        <f t="shared" si="0"/>
        <v>17.5</v>
      </c>
    </row>
    <row r="17" spans="1:11">
      <c r="A17" s="79">
        <v>1940</v>
      </c>
      <c r="B17" s="80">
        <v>0.82599999999999996</v>
      </c>
      <c r="C17" s="81">
        <v>23.696969696969692</v>
      </c>
      <c r="D17" s="81">
        <v>23.761293336295996</v>
      </c>
      <c r="H17" t="s">
        <v>148</v>
      </c>
      <c r="I17" s="16">
        <v>14.418604651162791</v>
      </c>
      <c r="J17" s="16">
        <v>10.232558139534884</v>
      </c>
      <c r="K17" s="16">
        <f t="shared" si="0"/>
        <v>17.441860465116278</v>
      </c>
    </row>
    <row r="18" spans="1:11">
      <c r="A18" s="79">
        <v>1933</v>
      </c>
      <c r="B18" s="80">
        <v>0.81200000000000006</v>
      </c>
      <c r="C18" s="81">
        <v>23.272727272727273</v>
      </c>
      <c r="D18" s="81">
        <v>23.416278980288006</v>
      </c>
      <c r="H18" t="s">
        <v>150</v>
      </c>
      <c r="I18" s="16">
        <v>11.834319526627219</v>
      </c>
      <c r="J18" s="16">
        <v>12.820512820512819</v>
      </c>
      <c r="K18" s="16">
        <f t="shared" si="0"/>
        <v>18.737672583826431</v>
      </c>
    </row>
    <row r="19" spans="1:11">
      <c r="A19" s="79">
        <v>1923.64</v>
      </c>
      <c r="B19" s="80">
        <v>0.85699999999999998</v>
      </c>
      <c r="C19" s="81">
        <v>24.636363636363633</v>
      </c>
      <c r="D19" s="81">
        <v>24.550038514552998</v>
      </c>
      <c r="H19" t="s">
        <v>152</v>
      </c>
      <c r="I19" s="16">
        <v>5.7692307692307692</v>
      </c>
      <c r="J19" s="16">
        <v>14.423076923076922</v>
      </c>
      <c r="K19" s="16">
        <f t="shared" si="0"/>
        <v>17.307692307692307</v>
      </c>
    </row>
    <row r="20" spans="1:11">
      <c r="A20" s="79">
        <v>1918</v>
      </c>
      <c r="B20" s="80">
        <v>0.871</v>
      </c>
      <c r="C20" s="81">
        <v>25.060606060606059</v>
      </c>
      <c r="D20" s="81">
        <v>24.918491849831</v>
      </c>
      <c r="H20" t="s">
        <v>154</v>
      </c>
      <c r="I20" s="16">
        <v>7.9365079365079358</v>
      </c>
      <c r="J20" s="16">
        <v>17.989417989417987</v>
      </c>
      <c r="K20" s="16">
        <f t="shared" si="0"/>
        <v>21.957671957671955</v>
      </c>
    </row>
    <row r="21" spans="1:11">
      <c r="A21" s="79">
        <v>1910.73</v>
      </c>
      <c r="B21" s="80">
        <v>0.879</v>
      </c>
      <c r="C21" s="81">
        <v>25.303030303030301</v>
      </c>
      <c r="D21" s="81">
        <v>25.132721849918997</v>
      </c>
      <c r="H21" t="s">
        <v>156</v>
      </c>
      <c r="I21" s="16">
        <v>7.2222222222222214</v>
      </c>
      <c r="J21" s="16">
        <v>8.3333333333333321</v>
      </c>
      <c r="K21" s="16">
        <f t="shared" si="0"/>
        <v>11.944444444444443</v>
      </c>
    </row>
    <row r="22" spans="1:11">
      <c r="A22" s="79">
        <v>1903</v>
      </c>
      <c r="B22" s="80">
        <v>0.83699999999999997</v>
      </c>
      <c r="C22" s="81">
        <v>24.030303030303028</v>
      </c>
      <c r="D22" s="81">
        <v>24.037106175213001</v>
      </c>
      <c r="H22" t="s">
        <v>158</v>
      </c>
      <c r="I22" s="16">
        <v>2.7837259100642395</v>
      </c>
      <c r="J22" s="16">
        <v>8.9935760171306214</v>
      </c>
      <c r="K22" s="16">
        <f t="shared" si="0"/>
        <v>10.385438972162742</v>
      </c>
    </row>
    <row r="23" spans="1:11">
      <c r="A23" s="79">
        <v>1895</v>
      </c>
      <c r="B23" s="80">
        <v>0.85299999999999998</v>
      </c>
      <c r="C23" s="81">
        <v>24.515151515151512</v>
      </c>
      <c r="D23" s="81">
        <v>24.446220713117004</v>
      </c>
      <c r="H23" t="s">
        <v>160</v>
      </c>
      <c r="I23" s="16">
        <v>4.8543689320388346</v>
      </c>
      <c r="J23" s="16">
        <v>9.7087378640776691</v>
      </c>
      <c r="K23" s="16">
        <f t="shared" si="0"/>
        <v>12.135922330097086</v>
      </c>
    </row>
    <row r="24" spans="1:11">
      <c r="A24" s="79">
        <v>1888</v>
      </c>
      <c r="B24" s="80">
        <v>0.84099999999999997</v>
      </c>
      <c r="C24" s="81">
        <v>24.151515151515149</v>
      </c>
      <c r="D24" s="81">
        <v>24.138483060040997</v>
      </c>
      <c r="H24" t="s">
        <v>162</v>
      </c>
      <c r="I24" s="16">
        <v>5.1515151515151514</v>
      </c>
      <c r="J24" s="16">
        <v>15.757575757575756</v>
      </c>
      <c r="K24" s="16">
        <f t="shared" si="0"/>
        <v>18.333333333333332</v>
      </c>
    </row>
    <row r="25" spans="1:11">
      <c r="A25" s="79">
        <v>1880</v>
      </c>
      <c r="B25" s="80">
        <v>0.84399999999999997</v>
      </c>
      <c r="C25" s="81">
        <v>24.242424242424239</v>
      </c>
      <c r="D25" s="81">
        <v>24.214904886463998</v>
      </c>
      <c r="H25" t="s">
        <v>164</v>
      </c>
      <c r="I25" s="16">
        <v>4.9122807017543861</v>
      </c>
      <c r="J25" s="16">
        <v>14.035087719298245</v>
      </c>
      <c r="K25" s="16">
        <f t="shared" si="0"/>
        <v>16.491228070175438</v>
      </c>
    </row>
    <row r="26" spans="1:11">
      <c r="A26" s="79">
        <v>1872</v>
      </c>
      <c r="B26" s="80">
        <v>0.81399999999999995</v>
      </c>
      <c r="C26" s="81">
        <v>23.333333333333329</v>
      </c>
      <c r="D26" s="81">
        <v>23.465169567224002</v>
      </c>
      <c r="H26" t="s">
        <v>166</v>
      </c>
      <c r="I26" s="16">
        <v>0</v>
      </c>
      <c r="J26" s="16">
        <v>13.563218390804598</v>
      </c>
      <c r="K26" s="16">
        <f t="shared" si="0"/>
        <v>13.563218390804598</v>
      </c>
    </row>
    <row r="27" spans="1:11">
      <c r="A27" s="79">
        <v>1865</v>
      </c>
      <c r="B27" s="80">
        <v>0.82499999999999996</v>
      </c>
      <c r="C27" s="81">
        <v>23.666666666666664</v>
      </c>
      <c r="D27" s="81">
        <v>23.736430265625003</v>
      </c>
      <c r="H27" t="s">
        <v>168</v>
      </c>
      <c r="I27" s="16">
        <v>6.8376068376068382</v>
      </c>
      <c r="J27" s="16">
        <v>11.965811965811966</v>
      </c>
      <c r="K27" s="16">
        <f t="shared" si="0"/>
        <v>15.384615384615385</v>
      </c>
    </row>
    <row r="28" spans="1:11">
      <c r="A28" s="79">
        <v>1859.09</v>
      </c>
      <c r="B28" s="80">
        <v>0.79800000000000004</v>
      </c>
      <c r="C28" s="81">
        <v>22.848484848484848</v>
      </c>
      <c r="D28" s="81">
        <v>23.077574239032003</v>
      </c>
      <c r="H28" t="s">
        <v>170</v>
      </c>
      <c r="I28" s="16">
        <v>5.0675675675675675</v>
      </c>
      <c r="J28" s="16">
        <v>13.851351351351351</v>
      </c>
      <c r="K28" s="16">
        <f t="shared" si="0"/>
        <v>16.385135135135133</v>
      </c>
    </row>
    <row r="29" spans="1:11">
      <c r="A29" s="79">
        <v>1851</v>
      </c>
      <c r="B29" s="80">
        <v>0.81699999999999995</v>
      </c>
      <c r="C29" s="81">
        <v>23.424242424242422</v>
      </c>
      <c r="D29" s="81">
        <v>23.538749860673004</v>
      </c>
      <c r="H29" t="s">
        <v>172</v>
      </c>
      <c r="I29" s="16">
        <v>6.666666666666667</v>
      </c>
      <c r="J29" s="16">
        <v>15.111111111111111</v>
      </c>
      <c r="K29" s="16">
        <f t="shared" si="0"/>
        <v>18.444444444444443</v>
      </c>
    </row>
    <row r="30" spans="1:11">
      <c r="A30" s="79">
        <v>1843</v>
      </c>
      <c r="B30" s="80">
        <v>0.82599999999999996</v>
      </c>
      <c r="C30" s="81">
        <v>23.696969696969692</v>
      </c>
      <c r="D30" s="81">
        <v>23.761293336295996</v>
      </c>
      <c r="H30" t="s">
        <v>174</v>
      </c>
      <c r="I30" s="16">
        <v>9.4155844155844157</v>
      </c>
      <c r="J30" s="16">
        <v>26.2987012987013</v>
      </c>
      <c r="K30" s="16">
        <f t="shared" si="0"/>
        <v>31.006493506493506</v>
      </c>
    </row>
    <row r="31" spans="1:11">
      <c r="A31" s="79">
        <v>1836</v>
      </c>
      <c r="B31" s="80">
        <v>0.82599999999999996</v>
      </c>
      <c r="C31" s="81">
        <v>23.696969696969692</v>
      </c>
      <c r="D31" s="81">
        <v>23.761293336295996</v>
      </c>
      <c r="H31" t="s">
        <v>176</v>
      </c>
      <c r="I31" s="16">
        <v>7.8740157480314963</v>
      </c>
      <c r="J31" s="16">
        <v>23.622047244094489</v>
      </c>
      <c r="K31" s="16">
        <f t="shared" si="0"/>
        <v>27.559055118110237</v>
      </c>
    </row>
    <row r="32" spans="1:11">
      <c r="A32" s="79">
        <v>1829</v>
      </c>
      <c r="B32" s="80">
        <v>0.82899999999999996</v>
      </c>
      <c r="C32" s="81">
        <v>23.787878787878785</v>
      </c>
      <c r="D32" s="81">
        <v>23.836090653269</v>
      </c>
      <c r="H32" t="s">
        <v>178</v>
      </c>
      <c r="I32" s="16">
        <v>7.3298429319371721</v>
      </c>
      <c r="J32" s="16">
        <v>18.32460732984293</v>
      </c>
      <c r="K32" s="16">
        <f t="shared" si="0"/>
        <v>21.989528795811516</v>
      </c>
    </row>
    <row r="33" spans="1:11">
      <c r="A33" s="79">
        <v>1822</v>
      </c>
      <c r="B33" s="80">
        <v>0.80700000000000005</v>
      </c>
      <c r="C33" s="81">
        <v>23.121212121212121</v>
      </c>
      <c r="D33" s="81">
        <v>23.294612897703008</v>
      </c>
      <c r="H33" t="s">
        <v>180</v>
      </c>
      <c r="I33" s="16">
        <v>1.9867549668874174</v>
      </c>
      <c r="J33" s="16">
        <v>13.245033112582782</v>
      </c>
      <c r="K33" s="16">
        <f t="shared" si="0"/>
        <v>14.23841059602649</v>
      </c>
    </row>
    <row r="34" spans="1:11">
      <c r="A34" s="79">
        <v>1815</v>
      </c>
      <c r="B34" s="80">
        <v>0.79800000000000004</v>
      </c>
      <c r="C34" s="81">
        <v>22.848484848484848</v>
      </c>
      <c r="D34" s="81">
        <v>23.077574239032003</v>
      </c>
      <c r="H34" t="s">
        <v>186</v>
      </c>
      <c r="I34" s="16">
        <v>10.067114093959731</v>
      </c>
      <c r="J34" s="16">
        <v>26.174496644295303</v>
      </c>
      <c r="K34" s="16">
        <f t="shared" si="0"/>
        <v>31.208053691275168</v>
      </c>
    </row>
    <row r="35" spans="1:11">
      <c r="A35" s="79">
        <v>1807.45</v>
      </c>
      <c r="B35" s="80">
        <v>0.82899999999999996</v>
      </c>
      <c r="C35" s="81">
        <v>23.787878787878785</v>
      </c>
      <c r="D35" s="81">
        <v>23.836090653269</v>
      </c>
      <c r="H35" t="s">
        <v>188</v>
      </c>
      <c r="I35" s="16">
        <v>9.0909090909090917</v>
      </c>
      <c r="J35" s="16">
        <v>30.165289256198346</v>
      </c>
      <c r="K35" s="16">
        <f t="shared" si="0"/>
        <v>34.710743801652889</v>
      </c>
    </row>
    <row r="36" spans="1:11">
      <c r="A36" s="79">
        <v>1800</v>
      </c>
      <c r="B36" s="80">
        <v>0.79900000000000004</v>
      </c>
      <c r="C36" s="81">
        <v>22.878787878787879</v>
      </c>
      <c r="D36" s="81">
        <v>23.101568128079002</v>
      </c>
      <c r="H36" t="s">
        <v>190</v>
      </c>
      <c r="I36" s="16">
        <v>3.9682539682539679</v>
      </c>
      <c r="J36" s="16">
        <v>17.460317460317459</v>
      </c>
      <c r="K36" s="16">
        <f t="shared" si="0"/>
        <v>19.444444444444443</v>
      </c>
    </row>
    <row r="37" spans="1:11">
      <c r="A37" s="79">
        <v>1793</v>
      </c>
      <c r="B37" s="80">
        <v>0.80800000000000005</v>
      </c>
      <c r="C37" s="81">
        <v>23.151515151515152</v>
      </c>
      <c r="D37" s="81">
        <v>23.318882749952</v>
      </c>
      <c r="H37" t="s">
        <v>192</v>
      </c>
      <c r="I37" s="16">
        <v>14.835164835164836</v>
      </c>
      <c r="J37" s="16">
        <v>14.835164835164836</v>
      </c>
      <c r="K37" s="16">
        <f t="shared" si="0"/>
        <v>22.252747252747255</v>
      </c>
    </row>
    <row r="38" spans="1:11">
      <c r="A38" s="79">
        <v>1786</v>
      </c>
      <c r="B38" s="80">
        <v>0.79900000000000004</v>
      </c>
      <c r="C38" s="81">
        <v>22.878787878787879</v>
      </c>
      <c r="D38" s="81">
        <v>23.101568128079002</v>
      </c>
      <c r="H38" t="s">
        <v>193</v>
      </c>
      <c r="I38" s="16">
        <v>9.0128755364806867</v>
      </c>
      <c r="J38" s="16">
        <v>18.884120171673821</v>
      </c>
      <c r="K38" s="16">
        <f t="shared" si="0"/>
        <v>23.390557939914164</v>
      </c>
    </row>
    <row r="39" spans="1:11">
      <c r="A39" s="79">
        <v>1779</v>
      </c>
      <c r="B39" s="80">
        <v>0.81</v>
      </c>
      <c r="C39" s="81">
        <v>23.212121212121211</v>
      </c>
      <c r="D39" s="81">
        <v>23.367517161000002</v>
      </c>
      <c r="H39" t="s">
        <v>194</v>
      </c>
      <c r="I39" s="16">
        <v>6.8897637795275593</v>
      </c>
      <c r="J39" s="16">
        <v>18.110236220472441</v>
      </c>
      <c r="K39" s="16">
        <f t="shared" si="0"/>
        <v>21.555118110236222</v>
      </c>
    </row>
    <row r="40" spans="1:11">
      <c r="A40" s="79">
        <v>1772</v>
      </c>
      <c r="B40" s="80">
        <v>0.75</v>
      </c>
      <c r="C40" s="81">
        <v>21.393939393939391</v>
      </c>
      <c r="D40" s="81">
        <v>21.957796875</v>
      </c>
      <c r="H40" t="s">
        <v>196</v>
      </c>
      <c r="I40" s="16">
        <v>6.5789473684210522</v>
      </c>
      <c r="J40" s="16">
        <v>17.543859649122805</v>
      </c>
      <c r="K40" s="16">
        <f t="shared" si="0"/>
        <v>20.833333333333332</v>
      </c>
    </row>
    <row r="41" spans="1:11">
      <c r="A41" s="79">
        <v>1764</v>
      </c>
      <c r="B41" s="80">
        <v>0.81699999999999995</v>
      </c>
      <c r="C41" s="81">
        <v>23.424242424242422</v>
      </c>
      <c r="D41" s="81">
        <v>23.538749860673004</v>
      </c>
      <c r="H41" t="s">
        <v>198</v>
      </c>
      <c r="I41" s="16">
        <v>2.3255813953488373</v>
      </c>
      <c r="J41" s="16">
        <v>9.7674418604651159</v>
      </c>
      <c r="K41" s="16">
        <f t="shared" si="0"/>
        <v>10.930232558139535</v>
      </c>
    </row>
    <row r="42" spans="1:11">
      <c r="A42" s="79">
        <v>1755.82</v>
      </c>
      <c r="B42" s="80">
        <v>0.78300000000000003</v>
      </c>
      <c r="C42" s="81">
        <v>22.393939393939391</v>
      </c>
      <c r="D42" s="81">
        <v>22.721148298527005</v>
      </c>
      <c r="H42" t="s">
        <v>200</v>
      </c>
      <c r="I42" s="16">
        <v>4.8192771084337354</v>
      </c>
      <c r="J42" s="16">
        <v>9.236947791164658</v>
      </c>
      <c r="K42" s="16">
        <f t="shared" si="0"/>
        <v>11.646586345381525</v>
      </c>
    </row>
    <row r="43" spans="1:11">
      <c r="A43" s="79">
        <v>1749</v>
      </c>
      <c r="B43" s="80">
        <v>0.79900000000000004</v>
      </c>
      <c r="C43" s="81">
        <v>22.878787878787879</v>
      </c>
      <c r="D43" s="81">
        <v>23.101568128079002</v>
      </c>
      <c r="H43" t="s">
        <v>202</v>
      </c>
      <c r="I43" s="16">
        <v>2.9816513761467891</v>
      </c>
      <c r="J43" s="16">
        <v>6.192660550458716</v>
      </c>
      <c r="K43" s="16">
        <f t="shared" si="0"/>
        <v>7.6834862385321108</v>
      </c>
    </row>
    <row r="44" spans="1:11">
      <c r="A44" s="79">
        <v>1741</v>
      </c>
      <c r="B44" s="80">
        <v>0.78500000000000003</v>
      </c>
      <c r="C44" s="81">
        <v>22.454545454545453</v>
      </c>
      <c r="D44" s="81">
        <v>22.768304806625</v>
      </c>
      <c r="H44" t="s">
        <v>204</v>
      </c>
      <c r="I44" s="16">
        <v>1.3071895424836601</v>
      </c>
      <c r="J44" s="16">
        <v>4.9019607843137258</v>
      </c>
      <c r="K44" s="16">
        <f t="shared" si="0"/>
        <v>5.5555555555555562</v>
      </c>
    </row>
    <row r="45" spans="1:11">
      <c r="A45" s="79">
        <v>1732</v>
      </c>
      <c r="B45" s="80">
        <v>0.80100000000000005</v>
      </c>
      <c r="C45" s="81">
        <v>22.939393939393938</v>
      </c>
      <c r="D45" s="81">
        <v>23.149646024721001</v>
      </c>
      <c r="H45" t="s">
        <v>206</v>
      </c>
      <c r="I45" s="16">
        <v>12.5</v>
      </c>
      <c r="J45" s="16">
        <v>5.7291666666666661</v>
      </c>
      <c r="K45" s="16">
        <f t="shared" si="0"/>
        <v>11.979166666666666</v>
      </c>
    </row>
    <row r="46" spans="1:11">
      <c r="A46" s="79">
        <v>1724</v>
      </c>
      <c r="B46" s="80">
        <v>0.79600000000000004</v>
      </c>
      <c r="C46" s="81">
        <v>22.787878787878785</v>
      </c>
      <c r="D46" s="81">
        <v>23.029675729855995</v>
      </c>
      <c r="H46" t="s">
        <v>306</v>
      </c>
      <c r="I46" s="16">
        <v>6.756756756756757</v>
      </c>
      <c r="J46" s="16">
        <v>14.864864864864865</v>
      </c>
      <c r="K46" s="16">
        <f t="shared" si="0"/>
        <v>18.243243243243242</v>
      </c>
    </row>
    <row r="47" spans="1:11">
      <c r="A47" s="79">
        <v>1716.67</v>
      </c>
      <c r="B47" s="80">
        <v>0.79500000000000004</v>
      </c>
      <c r="C47" s="81">
        <v>22.757575757575758</v>
      </c>
      <c r="D47" s="81">
        <v>23.005770769875003</v>
      </c>
      <c r="H47" t="s">
        <v>307</v>
      </c>
      <c r="I47" s="16">
        <v>4.7368421052631584</v>
      </c>
      <c r="J47" s="16">
        <v>9.4736842105263168</v>
      </c>
      <c r="K47" s="16">
        <f t="shared" si="0"/>
        <v>11.842105263157896</v>
      </c>
    </row>
    <row r="48" spans="1:11">
      <c r="A48" s="79">
        <v>1706</v>
      </c>
      <c r="B48" s="80">
        <v>0.79600000000000004</v>
      </c>
      <c r="C48" s="81">
        <v>22.787878787878785</v>
      </c>
      <c r="D48" s="81">
        <v>23.029675729855995</v>
      </c>
      <c r="H48" t="s">
        <v>308</v>
      </c>
      <c r="I48" s="16">
        <v>4.5454545454545459</v>
      </c>
      <c r="J48" s="16">
        <v>5.785123966942149</v>
      </c>
      <c r="K48" s="16">
        <f t="shared" si="0"/>
        <v>8.0578512396694215</v>
      </c>
    </row>
    <row r="49" spans="1:4">
      <c r="A49" s="79">
        <v>1696</v>
      </c>
      <c r="B49" s="80">
        <v>0.78800000000000003</v>
      </c>
      <c r="C49" s="81">
        <v>22.545454545454543</v>
      </c>
      <c r="D49" s="81">
        <v>22.839247022912005</v>
      </c>
    </row>
    <row r="50" spans="1:4">
      <c r="A50" s="79">
        <v>1687</v>
      </c>
      <c r="B50" s="80">
        <v>0.79700000000000004</v>
      </c>
      <c r="C50" s="81">
        <v>22.818181818181817</v>
      </c>
      <c r="D50" s="81">
        <v>23.053610162932998</v>
      </c>
    </row>
    <row r="51" spans="1:4">
      <c r="A51" s="79">
        <v>1676.67</v>
      </c>
      <c r="B51" s="80">
        <v>0.79900000000000004</v>
      </c>
      <c r="C51" s="81">
        <v>22.878787878787879</v>
      </c>
      <c r="D51" s="81">
        <v>23.101568128079002</v>
      </c>
    </row>
    <row r="52" spans="1:4">
      <c r="A52" s="79">
        <v>1667</v>
      </c>
      <c r="B52" s="80">
        <v>0.81200000000000006</v>
      </c>
      <c r="C52" s="81">
        <v>23.272727272727273</v>
      </c>
      <c r="D52" s="81">
        <v>23.416278980288006</v>
      </c>
    </row>
    <row r="53" spans="1:4">
      <c r="A53" s="79">
        <v>1658</v>
      </c>
      <c r="B53" s="80">
        <v>0.79900000000000004</v>
      </c>
      <c r="C53" s="81">
        <v>22.878787878787879</v>
      </c>
      <c r="D53" s="81">
        <v>23.101568128079002</v>
      </c>
    </row>
    <row r="54" spans="1:4">
      <c r="A54" s="79">
        <v>1650</v>
      </c>
      <c r="B54" s="80">
        <v>0.82799999999999996</v>
      </c>
      <c r="C54" s="81">
        <v>23.757575757575754</v>
      </c>
      <c r="D54" s="81">
        <v>23.811123360191999</v>
      </c>
    </row>
    <row r="55" spans="1:4">
      <c r="A55" s="79">
        <v>1644</v>
      </c>
      <c r="B55" s="80">
        <v>0.80600000000000005</v>
      </c>
      <c r="C55" s="81">
        <v>23.09090909090909</v>
      </c>
      <c r="D55" s="81">
        <v>23.270374387736002</v>
      </c>
    </row>
    <row r="56" spans="1:4">
      <c r="A56" s="79">
        <v>1640</v>
      </c>
      <c r="B56" s="80">
        <v>0.82199999999999995</v>
      </c>
      <c r="C56" s="81">
        <v>23.575757575757571</v>
      </c>
      <c r="D56" s="81">
        <v>23.662046779607994</v>
      </c>
    </row>
    <row r="57" spans="1:4">
      <c r="A57" s="79">
        <v>1630</v>
      </c>
      <c r="B57" s="80">
        <v>0.83499999999999996</v>
      </c>
      <c r="C57" s="81">
        <v>23.969696969696965</v>
      </c>
      <c r="D57" s="81">
        <v>23.986637052875</v>
      </c>
    </row>
    <row r="58" spans="1:4">
      <c r="A58" s="79">
        <v>1626</v>
      </c>
      <c r="B58" s="80">
        <v>0.82499999999999996</v>
      </c>
      <c r="C58" s="81">
        <v>23.666666666666664</v>
      </c>
      <c r="D58" s="81">
        <v>23.736430265625003</v>
      </c>
    </row>
    <row r="59" spans="1:4">
      <c r="A59" s="79"/>
      <c r="B59" s="80"/>
      <c r="C59" s="80"/>
      <c r="D59" s="80"/>
    </row>
    <row r="60" spans="1:4">
      <c r="A60" s="79"/>
      <c r="B60" s="80"/>
      <c r="C60" s="80"/>
      <c r="D60" s="80"/>
    </row>
    <row r="61" spans="1:4">
      <c r="A61" s="79"/>
      <c r="B61" s="80"/>
      <c r="C61" s="80"/>
      <c r="D61" s="80"/>
    </row>
    <row r="62" spans="1:4">
      <c r="A62" s="79"/>
      <c r="B62" s="80"/>
      <c r="C62" s="80"/>
      <c r="D62" s="80"/>
    </row>
    <row r="63" spans="1:4">
      <c r="A63" s="79"/>
      <c r="B63" s="80"/>
      <c r="C63" s="80"/>
      <c r="D63" s="80"/>
    </row>
    <row r="64" spans="1:4">
      <c r="A64" s="79"/>
      <c r="B64" s="80"/>
      <c r="C64" s="80"/>
      <c r="D64" s="80"/>
    </row>
    <row r="65" spans="1:4">
      <c r="A65" s="79"/>
      <c r="B65" s="80"/>
      <c r="C65" s="80"/>
      <c r="D65" s="80"/>
    </row>
    <row r="66" spans="1:4">
      <c r="A66" s="79"/>
      <c r="B66" s="80"/>
      <c r="C66" s="80"/>
      <c r="D66" s="80"/>
    </row>
    <row r="67" spans="1:4">
      <c r="A67" s="79"/>
      <c r="B67" s="80"/>
      <c r="C67" s="80"/>
      <c r="D67" s="80"/>
    </row>
    <row r="68" spans="1:4">
      <c r="A68" s="79"/>
      <c r="B68" s="80"/>
      <c r="C68" s="80"/>
      <c r="D68" s="80"/>
    </row>
    <row r="69" spans="1:4">
      <c r="A69" s="79"/>
      <c r="B69" s="80"/>
      <c r="C69" s="80"/>
      <c r="D69" s="80"/>
    </row>
    <row r="70" spans="1:4">
      <c r="A70" s="79"/>
      <c r="B70" s="80"/>
      <c r="C70" s="80"/>
      <c r="D70" s="80"/>
    </row>
    <row r="71" spans="1:4">
      <c r="A71" s="79"/>
      <c r="B71" s="80"/>
      <c r="C71" s="80"/>
      <c r="D71" s="80"/>
    </row>
    <row r="72" spans="1:4">
      <c r="A72" s="79"/>
      <c r="B72" s="80"/>
      <c r="C72" s="80"/>
      <c r="D72" s="80"/>
    </row>
    <row r="73" spans="1:4">
      <c r="A73" s="79"/>
      <c r="B73" s="80"/>
      <c r="C73" s="80"/>
      <c r="D73" s="80"/>
    </row>
    <row r="74" spans="1:4">
      <c r="A74" s="79"/>
      <c r="B74" s="80"/>
      <c r="C74" s="80"/>
      <c r="D74" s="80"/>
    </row>
    <row r="75" spans="1:4">
      <c r="A75" s="79"/>
      <c r="B75" s="80"/>
      <c r="C75" s="80"/>
      <c r="D75" s="80"/>
    </row>
    <row r="76" spans="1:4">
      <c r="A76" s="79"/>
      <c r="B76" s="80"/>
      <c r="C76" s="80"/>
      <c r="D76" s="80"/>
    </row>
    <row r="77" spans="1:4">
      <c r="A77" s="79"/>
      <c r="B77" s="80"/>
      <c r="C77" s="80"/>
      <c r="D77" s="80"/>
    </row>
    <row r="78" spans="1:4">
      <c r="A78" s="79"/>
      <c r="B78" s="80"/>
      <c r="C78" s="80"/>
      <c r="D78" s="80"/>
    </row>
    <row r="79" spans="1:4">
      <c r="A79" s="79"/>
      <c r="B79" s="80"/>
      <c r="C79" s="80"/>
      <c r="D79" s="80"/>
    </row>
    <row r="80" spans="1:4">
      <c r="A80" s="79"/>
      <c r="B80" s="80"/>
      <c r="C80" s="80"/>
      <c r="D80" s="80"/>
    </row>
    <row r="81" spans="1:4">
      <c r="A81" s="79"/>
      <c r="B81" s="80"/>
      <c r="C81" s="80"/>
      <c r="D81" s="80"/>
    </row>
    <row r="82" spans="1:4">
      <c r="A82" s="79"/>
      <c r="B82" s="80"/>
      <c r="C82" s="80"/>
      <c r="D82" s="80"/>
    </row>
    <row r="83" spans="1:4">
      <c r="A83" s="79"/>
      <c r="B83" s="80"/>
      <c r="C83" s="80"/>
      <c r="D83" s="80"/>
    </row>
    <row r="84" spans="1:4">
      <c r="A84" s="79"/>
      <c r="B84" s="80"/>
      <c r="C84" s="80"/>
      <c r="D84" s="80"/>
    </row>
    <row r="85" spans="1:4">
      <c r="A85" s="79"/>
      <c r="B85" s="80"/>
      <c r="C85" s="80"/>
      <c r="D85" s="80"/>
    </row>
    <row r="86" spans="1:4">
      <c r="A86" s="79"/>
      <c r="B86" s="80"/>
      <c r="C86" s="80"/>
      <c r="D86" s="80"/>
    </row>
    <row r="87" spans="1:4">
      <c r="A87" s="79"/>
      <c r="B87" s="80"/>
      <c r="C87" s="80"/>
      <c r="D87" s="80"/>
    </row>
    <row r="88" spans="1:4">
      <c r="A88" s="79"/>
      <c r="B88" s="80"/>
      <c r="C88" s="80"/>
      <c r="D88" s="80"/>
    </row>
    <row r="89" spans="1:4">
      <c r="A89" s="79"/>
      <c r="B89" s="80"/>
      <c r="C89" s="80"/>
      <c r="D89" s="80"/>
    </row>
    <row r="90" spans="1:4">
      <c r="A90" s="79"/>
      <c r="B90" s="80"/>
      <c r="C90" s="80"/>
      <c r="D90" s="80"/>
    </row>
    <row r="91" spans="1:4">
      <c r="A91" s="79"/>
      <c r="B91" s="80"/>
      <c r="C91" s="80"/>
      <c r="D91" s="80"/>
    </row>
    <row r="92" spans="1:4">
      <c r="A92" s="79"/>
      <c r="B92" s="80"/>
      <c r="C92" s="80"/>
      <c r="D92" s="80"/>
    </row>
    <row r="93" spans="1:4">
      <c r="A93" s="79"/>
      <c r="B93" s="80"/>
      <c r="C93" s="80"/>
      <c r="D93" s="80"/>
    </row>
    <row r="94" spans="1:4">
      <c r="A94" s="79"/>
      <c r="B94" s="80"/>
      <c r="C94" s="80"/>
      <c r="D94" s="80"/>
    </row>
    <row r="102" spans="2:4">
      <c r="B102" s="62"/>
      <c r="C102" s="62"/>
      <c r="D102" s="62"/>
    </row>
    <row r="103" spans="2:4">
      <c r="B103" s="78"/>
      <c r="C103" s="78"/>
      <c r="D103" s="78"/>
    </row>
    <row r="104" spans="2:4">
      <c r="B104" s="78"/>
      <c r="C104" s="78"/>
      <c r="D104" s="78"/>
    </row>
    <row r="105" spans="2:4">
      <c r="B105" s="78"/>
      <c r="C105" s="78"/>
      <c r="D105" s="78"/>
    </row>
    <row r="106" spans="2:4">
      <c r="B106" s="78"/>
      <c r="C106" s="78"/>
      <c r="D106" s="78"/>
    </row>
    <row r="107" spans="2:4">
      <c r="B107" s="78"/>
      <c r="C107" s="78"/>
      <c r="D107" s="78"/>
    </row>
    <row r="108" spans="2:4">
      <c r="B108" s="78"/>
      <c r="C108" s="78"/>
      <c r="D108" s="78"/>
    </row>
    <row r="109" spans="2:4">
      <c r="B109" s="78"/>
      <c r="C109" s="78"/>
      <c r="D109" s="78"/>
    </row>
    <row r="110" spans="2:4">
      <c r="B110" s="78"/>
      <c r="C110" s="78"/>
      <c r="D110" s="78"/>
    </row>
    <row r="111" spans="2:4">
      <c r="B111" s="78"/>
      <c r="C111" s="78"/>
      <c r="D111" s="78"/>
    </row>
    <row r="112" spans="2:4">
      <c r="B112" s="78"/>
      <c r="C112" s="78"/>
      <c r="D112" s="78"/>
    </row>
    <row r="113" spans="2:4">
      <c r="B113" s="78"/>
      <c r="C113" s="78"/>
      <c r="D113" s="78"/>
    </row>
    <row r="114" spans="2:4">
      <c r="B114" s="78"/>
      <c r="C114" s="78"/>
      <c r="D114" s="78"/>
    </row>
    <row r="115" spans="2:4">
      <c r="B115" s="78"/>
      <c r="C115" s="78"/>
      <c r="D115" s="78"/>
    </row>
  </sheetData>
  <mergeCells count="1">
    <mergeCell ref="H5:L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0A260-8C75-49E9-85CB-5C48C04EAEFF}">
  <dimension ref="A1:AF87"/>
  <sheetViews>
    <sheetView zoomScale="89" zoomScaleNormal="70" workbookViewId="0">
      <selection activeCell="D4" sqref="D4"/>
    </sheetView>
  </sheetViews>
  <sheetFormatPr defaultRowHeight="14.4"/>
  <cols>
    <col min="1" max="1" width="13.88671875" style="75" customWidth="1"/>
    <col min="2" max="2" width="9.44140625" style="75" customWidth="1"/>
    <col min="3" max="3" width="13.109375" style="75" customWidth="1"/>
    <col min="4" max="4" width="12.33203125" style="75" customWidth="1"/>
    <col min="5" max="5" width="8.88671875" style="75"/>
    <col min="6" max="23" width="8.88671875" style="75" customWidth="1"/>
    <col min="24" max="207" width="8.88671875" style="75"/>
    <col min="208" max="208" width="7.44140625" style="75" bestFit="1" customWidth="1"/>
    <col min="209" max="209" width="13.88671875" style="75" customWidth="1"/>
    <col min="210" max="210" width="15.33203125" style="75" bestFit="1" customWidth="1"/>
    <col min="211" max="211" width="8.5546875" style="75" customWidth="1"/>
    <col min="212" max="212" width="10.6640625" style="75" customWidth="1"/>
    <col min="213" max="213" width="9.44140625" style="75" customWidth="1"/>
    <col min="214" max="214" width="12.88671875" style="75" bestFit="1" customWidth="1"/>
    <col min="215" max="215" width="11.44140625" style="75" bestFit="1" customWidth="1"/>
    <col min="216" max="216" width="12.88671875" style="75" bestFit="1" customWidth="1"/>
    <col min="217" max="217" width="15.6640625" style="75" bestFit="1" customWidth="1"/>
    <col min="218" max="218" width="11.44140625" style="75" customWidth="1"/>
    <col min="219" max="219" width="11.5546875" style="75" customWidth="1"/>
    <col min="220" max="221" width="12" style="75" customWidth="1"/>
    <col min="222" max="222" width="14.5546875" style="75" customWidth="1"/>
    <col min="223" max="223" width="10.33203125" style="75" customWidth="1"/>
    <col min="224" max="224" width="10.6640625" style="75" bestFit="1" customWidth="1"/>
    <col min="225" max="230" width="12.44140625" style="75" bestFit="1" customWidth="1"/>
    <col min="231" max="231" width="11" style="75" customWidth="1"/>
    <col min="232" max="463" width="8.88671875" style="75"/>
    <col min="464" max="464" width="7.44140625" style="75" bestFit="1" customWidth="1"/>
    <col min="465" max="465" width="13.88671875" style="75" customWidth="1"/>
    <col min="466" max="466" width="15.33203125" style="75" bestFit="1" customWidth="1"/>
    <col min="467" max="467" width="8.5546875" style="75" customWidth="1"/>
    <col min="468" max="468" width="10.6640625" style="75" customWidth="1"/>
    <col min="469" max="469" width="9.44140625" style="75" customWidth="1"/>
    <col min="470" max="470" width="12.88671875" style="75" bestFit="1" customWidth="1"/>
    <col min="471" max="471" width="11.44140625" style="75" bestFit="1" customWidth="1"/>
    <col min="472" max="472" width="12.88671875" style="75" bestFit="1" customWidth="1"/>
    <col min="473" max="473" width="15.6640625" style="75" bestFit="1" customWidth="1"/>
    <col min="474" max="474" width="11.44140625" style="75" customWidth="1"/>
    <col min="475" max="475" width="11.5546875" style="75" customWidth="1"/>
    <col min="476" max="477" width="12" style="75" customWidth="1"/>
    <col min="478" max="478" width="14.5546875" style="75" customWidth="1"/>
    <col min="479" max="479" width="10.33203125" style="75" customWidth="1"/>
    <col min="480" max="480" width="10.6640625" style="75" bestFit="1" customWidth="1"/>
    <col min="481" max="486" width="12.44140625" style="75" bestFit="1" customWidth="1"/>
    <col min="487" max="487" width="11" style="75" customWidth="1"/>
    <col min="488" max="719" width="8.88671875" style="75"/>
    <col min="720" max="720" width="7.44140625" style="75" bestFit="1" customWidth="1"/>
    <col min="721" max="721" width="13.88671875" style="75" customWidth="1"/>
    <col min="722" max="722" width="15.33203125" style="75" bestFit="1" customWidth="1"/>
    <col min="723" max="723" width="8.5546875" style="75" customWidth="1"/>
    <col min="724" max="724" width="10.6640625" style="75" customWidth="1"/>
    <col min="725" max="725" width="9.44140625" style="75" customWidth="1"/>
    <col min="726" max="726" width="12.88671875" style="75" bestFit="1" customWidth="1"/>
    <col min="727" max="727" width="11.44140625" style="75" bestFit="1" customWidth="1"/>
    <col min="728" max="728" width="12.88671875" style="75" bestFit="1" customWidth="1"/>
    <col min="729" max="729" width="15.6640625" style="75" bestFit="1" customWidth="1"/>
    <col min="730" max="730" width="11.44140625" style="75" customWidth="1"/>
    <col min="731" max="731" width="11.5546875" style="75" customWidth="1"/>
    <col min="732" max="733" width="12" style="75" customWidth="1"/>
    <col min="734" max="734" width="14.5546875" style="75" customWidth="1"/>
    <col min="735" max="735" width="10.33203125" style="75" customWidth="1"/>
    <col min="736" max="736" width="10.6640625" style="75" bestFit="1" customWidth="1"/>
    <col min="737" max="742" width="12.44140625" style="75" bestFit="1" customWidth="1"/>
    <col min="743" max="743" width="11" style="75" customWidth="1"/>
    <col min="744" max="975" width="8.88671875" style="75"/>
    <col min="976" max="976" width="7.44140625" style="75" bestFit="1" customWidth="1"/>
    <col min="977" max="977" width="13.88671875" style="75" customWidth="1"/>
    <col min="978" max="978" width="15.33203125" style="75" bestFit="1" customWidth="1"/>
    <col min="979" max="979" width="8.5546875" style="75" customWidth="1"/>
    <col min="980" max="980" width="10.6640625" style="75" customWidth="1"/>
    <col min="981" max="981" width="9.44140625" style="75" customWidth="1"/>
    <col min="982" max="982" width="12.88671875" style="75" bestFit="1" customWidth="1"/>
    <col min="983" max="983" width="11.44140625" style="75" bestFit="1" customWidth="1"/>
    <col min="984" max="984" width="12.88671875" style="75" bestFit="1" customWidth="1"/>
    <col min="985" max="985" width="15.6640625" style="75" bestFit="1" customWidth="1"/>
    <col min="986" max="986" width="11.44140625" style="75" customWidth="1"/>
    <col min="987" max="987" width="11.5546875" style="75" customWidth="1"/>
    <col min="988" max="989" width="12" style="75" customWidth="1"/>
    <col min="990" max="990" width="14.5546875" style="75" customWidth="1"/>
    <col min="991" max="991" width="10.33203125" style="75" customWidth="1"/>
    <col min="992" max="992" width="10.6640625" style="75" bestFit="1" customWidth="1"/>
    <col min="993" max="998" width="12.44140625" style="75" bestFit="1" customWidth="1"/>
    <col min="999" max="999" width="11" style="75" customWidth="1"/>
    <col min="1000" max="1231" width="8.88671875" style="75"/>
    <col min="1232" max="1232" width="7.44140625" style="75" bestFit="1" customWidth="1"/>
    <col min="1233" max="1233" width="13.88671875" style="75" customWidth="1"/>
    <col min="1234" max="1234" width="15.33203125" style="75" bestFit="1" customWidth="1"/>
    <col min="1235" max="1235" width="8.5546875" style="75" customWidth="1"/>
    <col min="1236" max="1236" width="10.6640625" style="75" customWidth="1"/>
    <col min="1237" max="1237" width="9.44140625" style="75" customWidth="1"/>
    <col min="1238" max="1238" width="12.88671875" style="75" bestFit="1" customWidth="1"/>
    <col min="1239" max="1239" width="11.44140625" style="75" bestFit="1" customWidth="1"/>
    <col min="1240" max="1240" width="12.88671875" style="75" bestFit="1" customWidth="1"/>
    <col min="1241" max="1241" width="15.6640625" style="75" bestFit="1" customWidth="1"/>
    <col min="1242" max="1242" width="11.44140625" style="75" customWidth="1"/>
    <col min="1243" max="1243" width="11.5546875" style="75" customWidth="1"/>
    <col min="1244" max="1245" width="12" style="75" customWidth="1"/>
    <col min="1246" max="1246" width="14.5546875" style="75" customWidth="1"/>
    <col min="1247" max="1247" width="10.33203125" style="75" customWidth="1"/>
    <col min="1248" max="1248" width="10.6640625" style="75" bestFit="1" customWidth="1"/>
    <col min="1249" max="1254" width="12.44140625" style="75" bestFit="1" customWidth="1"/>
    <col min="1255" max="1255" width="11" style="75" customWidth="1"/>
    <col min="1256" max="1487" width="8.88671875" style="75"/>
    <col min="1488" max="1488" width="7.44140625" style="75" bestFit="1" customWidth="1"/>
    <col min="1489" max="1489" width="13.88671875" style="75" customWidth="1"/>
    <col min="1490" max="1490" width="15.33203125" style="75" bestFit="1" customWidth="1"/>
    <col min="1491" max="1491" width="8.5546875" style="75" customWidth="1"/>
    <col min="1492" max="1492" width="10.6640625" style="75" customWidth="1"/>
    <col min="1493" max="1493" width="9.44140625" style="75" customWidth="1"/>
    <col min="1494" max="1494" width="12.88671875" style="75" bestFit="1" customWidth="1"/>
    <col min="1495" max="1495" width="11.44140625" style="75" bestFit="1" customWidth="1"/>
    <col min="1496" max="1496" width="12.88671875" style="75" bestFit="1" customWidth="1"/>
    <col min="1497" max="1497" width="15.6640625" style="75" bestFit="1" customWidth="1"/>
    <col min="1498" max="1498" width="11.44140625" style="75" customWidth="1"/>
    <col min="1499" max="1499" width="11.5546875" style="75" customWidth="1"/>
    <col min="1500" max="1501" width="12" style="75" customWidth="1"/>
    <col min="1502" max="1502" width="14.5546875" style="75" customWidth="1"/>
    <col min="1503" max="1503" width="10.33203125" style="75" customWidth="1"/>
    <col min="1504" max="1504" width="10.6640625" style="75" bestFit="1" customWidth="1"/>
    <col min="1505" max="1510" width="12.44140625" style="75" bestFit="1" customWidth="1"/>
    <col min="1511" max="1511" width="11" style="75" customWidth="1"/>
    <col min="1512" max="1743" width="8.88671875" style="75"/>
    <col min="1744" max="1744" width="7.44140625" style="75" bestFit="1" customWidth="1"/>
    <col min="1745" max="1745" width="13.88671875" style="75" customWidth="1"/>
    <col min="1746" max="1746" width="15.33203125" style="75" bestFit="1" customWidth="1"/>
    <col min="1747" max="1747" width="8.5546875" style="75" customWidth="1"/>
    <col min="1748" max="1748" width="10.6640625" style="75" customWidth="1"/>
    <col min="1749" max="1749" width="9.44140625" style="75" customWidth="1"/>
    <col min="1750" max="1750" width="12.88671875" style="75" bestFit="1" customWidth="1"/>
    <col min="1751" max="1751" width="11.44140625" style="75" bestFit="1" customWidth="1"/>
    <col min="1752" max="1752" width="12.88671875" style="75" bestFit="1" customWidth="1"/>
    <col min="1753" max="1753" width="15.6640625" style="75" bestFit="1" customWidth="1"/>
    <col min="1754" max="1754" width="11.44140625" style="75" customWidth="1"/>
    <col min="1755" max="1755" width="11.5546875" style="75" customWidth="1"/>
    <col min="1756" max="1757" width="12" style="75" customWidth="1"/>
    <col min="1758" max="1758" width="14.5546875" style="75" customWidth="1"/>
    <col min="1759" max="1759" width="10.33203125" style="75" customWidth="1"/>
    <col min="1760" max="1760" width="10.6640625" style="75" bestFit="1" customWidth="1"/>
    <col min="1761" max="1766" width="12.44140625" style="75" bestFit="1" customWidth="1"/>
    <col min="1767" max="1767" width="11" style="75" customWidth="1"/>
    <col min="1768" max="1999" width="8.88671875" style="75"/>
    <col min="2000" max="2000" width="7.44140625" style="75" bestFit="1" customWidth="1"/>
    <col min="2001" max="2001" width="13.88671875" style="75" customWidth="1"/>
    <col min="2002" max="2002" width="15.33203125" style="75" bestFit="1" customWidth="1"/>
    <col min="2003" max="2003" width="8.5546875" style="75" customWidth="1"/>
    <col min="2004" max="2004" width="10.6640625" style="75" customWidth="1"/>
    <col min="2005" max="2005" width="9.44140625" style="75" customWidth="1"/>
    <col min="2006" max="2006" width="12.88671875" style="75" bestFit="1" customWidth="1"/>
    <col min="2007" max="2007" width="11.44140625" style="75" bestFit="1" customWidth="1"/>
    <col min="2008" max="2008" width="12.88671875" style="75" bestFit="1" customWidth="1"/>
    <col min="2009" max="2009" width="15.6640625" style="75" bestFit="1" customWidth="1"/>
    <col min="2010" max="2010" width="11.44140625" style="75" customWidth="1"/>
    <col min="2011" max="2011" width="11.5546875" style="75" customWidth="1"/>
    <col min="2012" max="2013" width="12" style="75" customWidth="1"/>
    <col min="2014" max="2014" width="14.5546875" style="75" customWidth="1"/>
    <col min="2015" max="2015" width="10.33203125" style="75" customWidth="1"/>
    <col min="2016" max="2016" width="10.6640625" style="75" bestFit="1" customWidth="1"/>
    <col min="2017" max="2022" width="12.44140625" style="75" bestFit="1" customWidth="1"/>
    <col min="2023" max="2023" width="11" style="75" customWidth="1"/>
    <col min="2024" max="2255" width="8.88671875" style="75"/>
    <col min="2256" max="2256" width="7.44140625" style="75" bestFit="1" customWidth="1"/>
    <col min="2257" max="2257" width="13.88671875" style="75" customWidth="1"/>
    <col min="2258" max="2258" width="15.33203125" style="75" bestFit="1" customWidth="1"/>
    <col min="2259" max="2259" width="8.5546875" style="75" customWidth="1"/>
    <col min="2260" max="2260" width="10.6640625" style="75" customWidth="1"/>
    <col min="2261" max="2261" width="9.44140625" style="75" customWidth="1"/>
    <col min="2262" max="2262" width="12.88671875" style="75" bestFit="1" customWidth="1"/>
    <col min="2263" max="2263" width="11.44140625" style="75" bestFit="1" customWidth="1"/>
    <col min="2264" max="2264" width="12.88671875" style="75" bestFit="1" customWidth="1"/>
    <col min="2265" max="2265" width="15.6640625" style="75" bestFit="1" customWidth="1"/>
    <col min="2266" max="2266" width="11.44140625" style="75" customWidth="1"/>
    <col min="2267" max="2267" width="11.5546875" style="75" customWidth="1"/>
    <col min="2268" max="2269" width="12" style="75" customWidth="1"/>
    <col min="2270" max="2270" width="14.5546875" style="75" customWidth="1"/>
    <col min="2271" max="2271" width="10.33203125" style="75" customWidth="1"/>
    <col min="2272" max="2272" width="10.6640625" style="75" bestFit="1" customWidth="1"/>
    <col min="2273" max="2278" width="12.44140625" style="75" bestFit="1" customWidth="1"/>
    <col min="2279" max="2279" width="11" style="75" customWidth="1"/>
    <col min="2280" max="2511" width="8.88671875" style="75"/>
    <col min="2512" max="2512" width="7.44140625" style="75" bestFit="1" customWidth="1"/>
    <col min="2513" max="2513" width="13.88671875" style="75" customWidth="1"/>
    <col min="2514" max="2514" width="15.33203125" style="75" bestFit="1" customWidth="1"/>
    <col min="2515" max="2515" width="8.5546875" style="75" customWidth="1"/>
    <col min="2516" max="2516" width="10.6640625" style="75" customWidth="1"/>
    <col min="2517" max="2517" width="9.44140625" style="75" customWidth="1"/>
    <col min="2518" max="2518" width="12.88671875" style="75" bestFit="1" customWidth="1"/>
    <col min="2519" max="2519" width="11.44140625" style="75" bestFit="1" customWidth="1"/>
    <col min="2520" max="2520" width="12.88671875" style="75" bestFit="1" customWidth="1"/>
    <col min="2521" max="2521" width="15.6640625" style="75" bestFit="1" customWidth="1"/>
    <col min="2522" max="2522" width="11.44140625" style="75" customWidth="1"/>
    <col min="2523" max="2523" width="11.5546875" style="75" customWidth="1"/>
    <col min="2524" max="2525" width="12" style="75" customWidth="1"/>
    <col min="2526" max="2526" width="14.5546875" style="75" customWidth="1"/>
    <col min="2527" max="2527" width="10.33203125" style="75" customWidth="1"/>
    <col min="2528" max="2528" width="10.6640625" style="75" bestFit="1" customWidth="1"/>
    <col min="2529" max="2534" width="12.44140625" style="75" bestFit="1" customWidth="1"/>
    <col min="2535" max="2535" width="11" style="75" customWidth="1"/>
    <col min="2536" max="2767" width="8.88671875" style="75"/>
    <col min="2768" max="2768" width="7.44140625" style="75" bestFit="1" customWidth="1"/>
    <col min="2769" max="2769" width="13.88671875" style="75" customWidth="1"/>
    <col min="2770" max="2770" width="15.33203125" style="75" bestFit="1" customWidth="1"/>
    <col min="2771" max="2771" width="8.5546875" style="75" customWidth="1"/>
    <col min="2772" max="2772" width="10.6640625" style="75" customWidth="1"/>
    <col min="2773" max="2773" width="9.44140625" style="75" customWidth="1"/>
    <col min="2774" max="2774" width="12.88671875" style="75" bestFit="1" customWidth="1"/>
    <col min="2775" max="2775" width="11.44140625" style="75" bestFit="1" customWidth="1"/>
    <col min="2776" max="2776" width="12.88671875" style="75" bestFit="1" customWidth="1"/>
    <col min="2777" max="2777" width="15.6640625" style="75" bestFit="1" customWidth="1"/>
    <col min="2778" max="2778" width="11.44140625" style="75" customWidth="1"/>
    <col min="2779" max="2779" width="11.5546875" style="75" customWidth="1"/>
    <col min="2780" max="2781" width="12" style="75" customWidth="1"/>
    <col min="2782" max="2782" width="14.5546875" style="75" customWidth="1"/>
    <col min="2783" max="2783" width="10.33203125" style="75" customWidth="1"/>
    <col min="2784" max="2784" width="10.6640625" style="75" bestFit="1" customWidth="1"/>
    <col min="2785" max="2790" width="12.44140625" style="75" bestFit="1" customWidth="1"/>
    <col min="2791" max="2791" width="11" style="75" customWidth="1"/>
    <col min="2792" max="3023" width="8.88671875" style="75"/>
    <col min="3024" max="3024" width="7.44140625" style="75" bestFit="1" customWidth="1"/>
    <col min="3025" max="3025" width="13.88671875" style="75" customWidth="1"/>
    <col min="3026" max="3026" width="15.33203125" style="75" bestFit="1" customWidth="1"/>
    <col min="3027" max="3027" width="8.5546875" style="75" customWidth="1"/>
    <col min="3028" max="3028" width="10.6640625" style="75" customWidth="1"/>
    <col min="3029" max="3029" width="9.44140625" style="75" customWidth="1"/>
    <col min="3030" max="3030" width="12.88671875" style="75" bestFit="1" customWidth="1"/>
    <col min="3031" max="3031" width="11.44140625" style="75" bestFit="1" customWidth="1"/>
    <col min="3032" max="3032" width="12.88671875" style="75" bestFit="1" customWidth="1"/>
    <col min="3033" max="3033" width="15.6640625" style="75" bestFit="1" customWidth="1"/>
    <col min="3034" max="3034" width="11.44140625" style="75" customWidth="1"/>
    <col min="3035" max="3035" width="11.5546875" style="75" customWidth="1"/>
    <col min="3036" max="3037" width="12" style="75" customWidth="1"/>
    <col min="3038" max="3038" width="14.5546875" style="75" customWidth="1"/>
    <col min="3039" max="3039" width="10.33203125" style="75" customWidth="1"/>
    <col min="3040" max="3040" width="10.6640625" style="75" bestFit="1" customWidth="1"/>
    <col min="3041" max="3046" width="12.44140625" style="75" bestFit="1" customWidth="1"/>
    <col min="3047" max="3047" width="11" style="75" customWidth="1"/>
    <col min="3048" max="3279" width="8.88671875" style="75"/>
    <col min="3280" max="3280" width="7.44140625" style="75" bestFit="1" customWidth="1"/>
    <col min="3281" max="3281" width="13.88671875" style="75" customWidth="1"/>
    <col min="3282" max="3282" width="15.33203125" style="75" bestFit="1" customWidth="1"/>
    <col min="3283" max="3283" width="8.5546875" style="75" customWidth="1"/>
    <col min="3284" max="3284" width="10.6640625" style="75" customWidth="1"/>
    <col min="3285" max="3285" width="9.44140625" style="75" customWidth="1"/>
    <col min="3286" max="3286" width="12.88671875" style="75" bestFit="1" customWidth="1"/>
    <col min="3287" max="3287" width="11.44140625" style="75" bestFit="1" customWidth="1"/>
    <col min="3288" max="3288" width="12.88671875" style="75" bestFit="1" customWidth="1"/>
    <col min="3289" max="3289" width="15.6640625" style="75" bestFit="1" customWidth="1"/>
    <col min="3290" max="3290" width="11.44140625" style="75" customWidth="1"/>
    <col min="3291" max="3291" width="11.5546875" style="75" customWidth="1"/>
    <col min="3292" max="3293" width="12" style="75" customWidth="1"/>
    <col min="3294" max="3294" width="14.5546875" style="75" customWidth="1"/>
    <col min="3295" max="3295" width="10.33203125" style="75" customWidth="1"/>
    <col min="3296" max="3296" width="10.6640625" style="75" bestFit="1" customWidth="1"/>
    <col min="3297" max="3302" width="12.44140625" style="75" bestFit="1" customWidth="1"/>
    <col min="3303" max="3303" width="11" style="75" customWidth="1"/>
    <col min="3304" max="3535" width="8.88671875" style="75"/>
    <col min="3536" max="3536" width="7.44140625" style="75" bestFit="1" customWidth="1"/>
    <col min="3537" max="3537" width="13.88671875" style="75" customWidth="1"/>
    <col min="3538" max="3538" width="15.33203125" style="75" bestFit="1" customWidth="1"/>
    <col min="3539" max="3539" width="8.5546875" style="75" customWidth="1"/>
    <col min="3540" max="3540" width="10.6640625" style="75" customWidth="1"/>
    <col min="3541" max="3541" width="9.44140625" style="75" customWidth="1"/>
    <col min="3542" max="3542" width="12.88671875" style="75" bestFit="1" customWidth="1"/>
    <col min="3543" max="3543" width="11.44140625" style="75" bestFit="1" customWidth="1"/>
    <col min="3544" max="3544" width="12.88671875" style="75" bestFit="1" customWidth="1"/>
    <col min="3545" max="3545" width="15.6640625" style="75" bestFit="1" customWidth="1"/>
    <col min="3546" max="3546" width="11.44140625" style="75" customWidth="1"/>
    <col min="3547" max="3547" width="11.5546875" style="75" customWidth="1"/>
    <col min="3548" max="3549" width="12" style="75" customWidth="1"/>
    <col min="3550" max="3550" width="14.5546875" style="75" customWidth="1"/>
    <col min="3551" max="3551" width="10.33203125" style="75" customWidth="1"/>
    <col min="3552" max="3552" width="10.6640625" style="75" bestFit="1" customWidth="1"/>
    <col min="3553" max="3558" width="12.44140625" style="75" bestFit="1" customWidth="1"/>
    <col min="3559" max="3559" width="11" style="75" customWidth="1"/>
    <col min="3560" max="3791" width="8.88671875" style="75"/>
    <col min="3792" max="3792" width="7.44140625" style="75" bestFit="1" customWidth="1"/>
    <col min="3793" max="3793" width="13.88671875" style="75" customWidth="1"/>
    <col min="3794" max="3794" width="15.33203125" style="75" bestFit="1" customWidth="1"/>
    <col min="3795" max="3795" width="8.5546875" style="75" customWidth="1"/>
    <col min="3796" max="3796" width="10.6640625" style="75" customWidth="1"/>
    <col min="3797" max="3797" width="9.44140625" style="75" customWidth="1"/>
    <col min="3798" max="3798" width="12.88671875" style="75" bestFit="1" customWidth="1"/>
    <col min="3799" max="3799" width="11.44140625" style="75" bestFit="1" customWidth="1"/>
    <col min="3800" max="3800" width="12.88671875" style="75" bestFit="1" customWidth="1"/>
    <col min="3801" max="3801" width="15.6640625" style="75" bestFit="1" customWidth="1"/>
    <col min="3802" max="3802" width="11.44140625" style="75" customWidth="1"/>
    <col min="3803" max="3803" width="11.5546875" style="75" customWidth="1"/>
    <col min="3804" max="3805" width="12" style="75" customWidth="1"/>
    <col min="3806" max="3806" width="14.5546875" style="75" customWidth="1"/>
    <col min="3807" max="3807" width="10.33203125" style="75" customWidth="1"/>
    <col min="3808" max="3808" width="10.6640625" style="75" bestFit="1" customWidth="1"/>
    <col min="3809" max="3814" width="12.44140625" style="75" bestFit="1" customWidth="1"/>
    <col min="3815" max="3815" width="11" style="75" customWidth="1"/>
    <col min="3816" max="4047" width="8.88671875" style="75"/>
    <col min="4048" max="4048" width="7.44140625" style="75" bestFit="1" customWidth="1"/>
    <col min="4049" max="4049" width="13.88671875" style="75" customWidth="1"/>
    <col min="4050" max="4050" width="15.33203125" style="75" bestFit="1" customWidth="1"/>
    <col min="4051" max="4051" width="8.5546875" style="75" customWidth="1"/>
    <col min="4052" max="4052" width="10.6640625" style="75" customWidth="1"/>
    <col min="4053" max="4053" width="9.44140625" style="75" customWidth="1"/>
    <col min="4054" max="4054" width="12.88671875" style="75" bestFit="1" customWidth="1"/>
    <col min="4055" max="4055" width="11.44140625" style="75" bestFit="1" customWidth="1"/>
    <col min="4056" max="4056" width="12.88671875" style="75" bestFit="1" customWidth="1"/>
    <col min="4057" max="4057" width="15.6640625" style="75" bestFit="1" customWidth="1"/>
    <col min="4058" max="4058" width="11.44140625" style="75" customWidth="1"/>
    <col min="4059" max="4059" width="11.5546875" style="75" customWidth="1"/>
    <col min="4060" max="4061" width="12" style="75" customWidth="1"/>
    <col min="4062" max="4062" width="14.5546875" style="75" customWidth="1"/>
    <col min="4063" max="4063" width="10.33203125" style="75" customWidth="1"/>
    <col min="4064" max="4064" width="10.6640625" style="75" bestFit="1" customWidth="1"/>
    <col min="4065" max="4070" width="12.44140625" style="75" bestFit="1" customWidth="1"/>
    <col min="4071" max="4071" width="11" style="75" customWidth="1"/>
    <col min="4072" max="4303" width="8.88671875" style="75"/>
    <col min="4304" max="4304" width="7.44140625" style="75" bestFit="1" customWidth="1"/>
    <col min="4305" max="4305" width="13.88671875" style="75" customWidth="1"/>
    <col min="4306" max="4306" width="15.33203125" style="75" bestFit="1" customWidth="1"/>
    <col min="4307" max="4307" width="8.5546875" style="75" customWidth="1"/>
    <col min="4308" max="4308" width="10.6640625" style="75" customWidth="1"/>
    <col min="4309" max="4309" width="9.44140625" style="75" customWidth="1"/>
    <col min="4310" max="4310" width="12.88671875" style="75" bestFit="1" customWidth="1"/>
    <col min="4311" max="4311" width="11.44140625" style="75" bestFit="1" customWidth="1"/>
    <col min="4312" max="4312" width="12.88671875" style="75" bestFit="1" customWidth="1"/>
    <col min="4313" max="4313" width="15.6640625" style="75" bestFit="1" customWidth="1"/>
    <col min="4314" max="4314" width="11.44140625" style="75" customWidth="1"/>
    <col min="4315" max="4315" width="11.5546875" style="75" customWidth="1"/>
    <col min="4316" max="4317" width="12" style="75" customWidth="1"/>
    <col min="4318" max="4318" width="14.5546875" style="75" customWidth="1"/>
    <col min="4319" max="4319" width="10.33203125" style="75" customWidth="1"/>
    <col min="4320" max="4320" width="10.6640625" style="75" bestFit="1" customWidth="1"/>
    <col min="4321" max="4326" width="12.44140625" style="75" bestFit="1" customWidth="1"/>
    <col min="4327" max="4327" width="11" style="75" customWidth="1"/>
    <col min="4328" max="4559" width="8.88671875" style="75"/>
    <col min="4560" max="4560" width="7.44140625" style="75" bestFit="1" customWidth="1"/>
    <col min="4561" max="4561" width="13.88671875" style="75" customWidth="1"/>
    <col min="4562" max="4562" width="15.33203125" style="75" bestFit="1" customWidth="1"/>
    <col min="4563" max="4563" width="8.5546875" style="75" customWidth="1"/>
    <col min="4564" max="4564" width="10.6640625" style="75" customWidth="1"/>
    <col min="4565" max="4565" width="9.44140625" style="75" customWidth="1"/>
    <col min="4566" max="4566" width="12.88671875" style="75" bestFit="1" customWidth="1"/>
    <col min="4567" max="4567" width="11.44140625" style="75" bestFit="1" customWidth="1"/>
    <col min="4568" max="4568" width="12.88671875" style="75" bestFit="1" customWidth="1"/>
    <col min="4569" max="4569" width="15.6640625" style="75" bestFit="1" customWidth="1"/>
    <col min="4570" max="4570" width="11.44140625" style="75" customWidth="1"/>
    <col min="4571" max="4571" width="11.5546875" style="75" customWidth="1"/>
    <col min="4572" max="4573" width="12" style="75" customWidth="1"/>
    <col min="4574" max="4574" width="14.5546875" style="75" customWidth="1"/>
    <col min="4575" max="4575" width="10.33203125" style="75" customWidth="1"/>
    <col min="4576" max="4576" width="10.6640625" style="75" bestFit="1" customWidth="1"/>
    <col min="4577" max="4582" width="12.44140625" style="75" bestFit="1" customWidth="1"/>
    <col min="4583" max="4583" width="11" style="75" customWidth="1"/>
    <col min="4584" max="4815" width="8.88671875" style="75"/>
    <col min="4816" max="4816" width="7.44140625" style="75" bestFit="1" customWidth="1"/>
    <col min="4817" max="4817" width="13.88671875" style="75" customWidth="1"/>
    <col min="4818" max="4818" width="15.33203125" style="75" bestFit="1" customWidth="1"/>
    <col min="4819" max="4819" width="8.5546875" style="75" customWidth="1"/>
    <col min="4820" max="4820" width="10.6640625" style="75" customWidth="1"/>
    <col min="4821" max="4821" width="9.44140625" style="75" customWidth="1"/>
    <col min="4822" max="4822" width="12.88671875" style="75" bestFit="1" customWidth="1"/>
    <col min="4823" max="4823" width="11.44140625" style="75" bestFit="1" customWidth="1"/>
    <col min="4824" max="4824" width="12.88671875" style="75" bestFit="1" customWidth="1"/>
    <col min="4825" max="4825" width="15.6640625" style="75" bestFit="1" customWidth="1"/>
    <col min="4826" max="4826" width="11.44140625" style="75" customWidth="1"/>
    <col min="4827" max="4827" width="11.5546875" style="75" customWidth="1"/>
    <col min="4828" max="4829" width="12" style="75" customWidth="1"/>
    <col min="4830" max="4830" width="14.5546875" style="75" customWidth="1"/>
    <col min="4831" max="4831" width="10.33203125" style="75" customWidth="1"/>
    <col min="4832" max="4832" width="10.6640625" style="75" bestFit="1" customWidth="1"/>
    <col min="4833" max="4838" width="12.44140625" style="75" bestFit="1" customWidth="1"/>
    <col min="4839" max="4839" width="11" style="75" customWidth="1"/>
    <col min="4840" max="5071" width="8.88671875" style="75"/>
    <col min="5072" max="5072" width="7.44140625" style="75" bestFit="1" customWidth="1"/>
    <col min="5073" max="5073" width="13.88671875" style="75" customWidth="1"/>
    <col min="5074" max="5074" width="15.33203125" style="75" bestFit="1" customWidth="1"/>
    <col min="5075" max="5075" width="8.5546875" style="75" customWidth="1"/>
    <col min="5076" max="5076" width="10.6640625" style="75" customWidth="1"/>
    <col min="5077" max="5077" width="9.44140625" style="75" customWidth="1"/>
    <col min="5078" max="5078" width="12.88671875" style="75" bestFit="1" customWidth="1"/>
    <col min="5079" max="5079" width="11.44140625" style="75" bestFit="1" customWidth="1"/>
    <col min="5080" max="5080" width="12.88671875" style="75" bestFit="1" customWidth="1"/>
    <col min="5081" max="5081" width="15.6640625" style="75" bestFit="1" customWidth="1"/>
    <col min="5082" max="5082" width="11.44140625" style="75" customWidth="1"/>
    <col min="5083" max="5083" width="11.5546875" style="75" customWidth="1"/>
    <col min="5084" max="5085" width="12" style="75" customWidth="1"/>
    <col min="5086" max="5086" width="14.5546875" style="75" customWidth="1"/>
    <col min="5087" max="5087" width="10.33203125" style="75" customWidth="1"/>
    <col min="5088" max="5088" width="10.6640625" style="75" bestFit="1" customWidth="1"/>
    <col min="5089" max="5094" width="12.44140625" style="75" bestFit="1" customWidth="1"/>
    <col min="5095" max="5095" width="11" style="75" customWidth="1"/>
    <col min="5096" max="5327" width="8.88671875" style="75"/>
    <col min="5328" max="5328" width="7.44140625" style="75" bestFit="1" customWidth="1"/>
    <col min="5329" max="5329" width="13.88671875" style="75" customWidth="1"/>
    <col min="5330" max="5330" width="15.33203125" style="75" bestFit="1" customWidth="1"/>
    <col min="5331" max="5331" width="8.5546875" style="75" customWidth="1"/>
    <col min="5332" max="5332" width="10.6640625" style="75" customWidth="1"/>
    <col min="5333" max="5333" width="9.44140625" style="75" customWidth="1"/>
    <col min="5334" max="5334" width="12.88671875" style="75" bestFit="1" customWidth="1"/>
    <col min="5335" max="5335" width="11.44140625" style="75" bestFit="1" customWidth="1"/>
    <col min="5336" max="5336" width="12.88671875" style="75" bestFit="1" customWidth="1"/>
    <col min="5337" max="5337" width="15.6640625" style="75" bestFit="1" customWidth="1"/>
    <col min="5338" max="5338" width="11.44140625" style="75" customWidth="1"/>
    <col min="5339" max="5339" width="11.5546875" style="75" customWidth="1"/>
    <col min="5340" max="5341" width="12" style="75" customWidth="1"/>
    <col min="5342" max="5342" width="14.5546875" style="75" customWidth="1"/>
    <col min="5343" max="5343" width="10.33203125" style="75" customWidth="1"/>
    <col min="5344" max="5344" width="10.6640625" style="75" bestFit="1" customWidth="1"/>
    <col min="5345" max="5350" width="12.44140625" style="75" bestFit="1" customWidth="1"/>
    <col min="5351" max="5351" width="11" style="75" customWidth="1"/>
    <col min="5352" max="5583" width="8.88671875" style="75"/>
    <col min="5584" max="5584" width="7.44140625" style="75" bestFit="1" customWidth="1"/>
    <col min="5585" max="5585" width="13.88671875" style="75" customWidth="1"/>
    <col min="5586" max="5586" width="15.33203125" style="75" bestFit="1" customWidth="1"/>
    <col min="5587" max="5587" width="8.5546875" style="75" customWidth="1"/>
    <col min="5588" max="5588" width="10.6640625" style="75" customWidth="1"/>
    <col min="5589" max="5589" width="9.44140625" style="75" customWidth="1"/>
    <col min="5590" max="5590" width="12.88671875" style="75" bestFit="1" customWidth="1"/>
    <col min="5591" max="5591" width="11.44140625" style="75" bestFit="1" customWidth="1"/>
    <col min="5592" max="5592" width="12.88671875" style="75" bestFit="1" customWidth="1"/>
    <col min="5593" max="5593" width="15.6640625" style="75" bestFit="1" customWidth="1"/>
    <col min="5594" max="5594" width="11.44140625" style="75" customWidth="1"/>
    <col min="5595" max="5595" width="11.5546875" style="75" customWidth="1"/>
    <col min="5596" max="5597" width="12" style="75" customWidth="1"/>
    <col min="5598" max="5598" width="14.5546875" style="75" customWidth="1"/>
    <col min="5599" max="5599" width="10.33203125" style="75" customWidth="1"/>
    <col min="5600" max="5600" width="10.6640625" style="75" bestFit="1" customWidth="1"/>
    <col min="5601" max="5606" width="12.44140625" style="75" bestFit="1" customWidth="1"/>
    <col min="5607" max="5607" width="11" style="75" customWidth="1"/>
    <col min="5608" max="5839" width="8.88671875" style="75"/>
    <col min="5840" max="5840" width="7.44140625" style="75" bestFit="1" customWidth="1"/>
    <col min="5841" max="5841" width="13.88671875" style="75" customWidth="1"/>
    <col min="5842" max="5842" width="15.33203125" style="75" bestFit="1" customWidth="1"/>
    <col min="5843" max="5843" width="8.5546875" style="75" customWidth="1"/>
    <col min="5844" max="5844" width="10.6640625" style="75" customWidth="1"/>
    <col min="5845" max="5845" width="9.44140625" style="75" customWidth="1"/>
    <col min="5846" max="5846" width="12.88671875" style="75" bestFit="1" customWidth="1"/>
    <col min="5847" max="5847" width="11.44140625" style="75" bestFit="1" customWidth="1"/>
    <col min="5848" max="5848" width="12.88671875" style="75" bestFit="1" customWidth="1"/>
    <col min="5849" max="5849" width="15.6640625" style="75" bestFit="1" customWidth="1"/>
    <col min="5850" max="5850" width="11.44140625" style="75" customWidth="1"/>
    <col min="5851" max="5851" width="11.5546875" style="75" customWidth="1"/>
    <col min="5852" max="5853" width="12" style="75" customWidth="1"/>
    <col min="5854" max="5854" width="14.5546875" style="75" customWidth="1"/>
    <col min="5855" max="5855" width="10.33203125" style="75" customWidth="1"/>
    <col min="5856" max="5856" width="10.6640625" style="75" bestFit="1" customWidth="1"/>
    <col min="5857" max="5862" width="12.44140625" style="75" bestFit="1" customWidth="1"/>
    <col min="5863" max="5863" width="11" style="75" customWidth="1"/>
    <col min="5864" max="6095" width="8.88671875" style="75"/>
    <col min="6096" max="6096" width="7.44140625" style="75" bestFit="1" customWidth="1"/>
    <col min="6097" max="6097" width="13.88671875" style="75" customWidth="1"/>
    <col min="6098" max="6098" width="15.33203125" style="75" bestFit="1" customWidth="1"/>
    <col min="6099" max="6099" width="8.5546875" style="75" customWidth="1"/>
    <col min="6100" max="6100" width="10.6640625" style="75" customWidth="1"/>
    <col min="6101" max="6101" width="9.44140625" style="75" customWidth="1"/>
    <col min="6102" max="6102" width="12.88671875" style="75" bestFit="1" customWidth="1"/>
    <col min="6103" max="6103" width="11.44140625" style="75" bestFit="1" customWidth="1"/>
    <col min="6104" max="6104" width="12.88671875" style="75" bestFit="1" customWidth="1"/>
    <col min="6105" max="6105" width="15.6640625" style="75" bestFit="1" customWidth="1"/>
    <col min="6106" max="6106" width="11.44140625" style="75" customWidth="1"/>
    <col min="6107" max="6107" width="11.5546875" style="75" customWidth="1"/>
    <col min="6108" max="6109" width="12" style="75" customWidth="1"/>
    <col min="6110" max="6110" width="14.5546875" style="75" customWidth="1"/>
    <col min="6111" max="6111" width="10.33203125" style="75" customWidth="1"/>
    <col min="6112" max="6112" width="10.6640625" style="75" bestFit="1" customWidth="1"/>
    <col min="6113" max="6118" width="12.44140625" style="75" bestFit="1" customWidth="1"/>
    <col min="6119" max="6119" width="11" style="75" customWidth="1"/>
    <col min="6120" max="6351" width="8.88671875" style="75"/>
    <col min="6352" max="6352" width="7.44140625" style="75" bestFit="1" customWidth="1"/>
    <col min="6353" max="6353" width="13.88671875" style="75" customWidth="1"/>
    <col min="6354" max="6354" width="15.33203125" style="75" bestFit="1" customWidth="1"/>
    <col min="6355" max="6355" width="8.5546875" style="75" customWidth="1"/>
    <col min="6356" max="6356" width="10.6640625" style="75" customWidth="1"/>
    <col min="6357" max="6357" width="9.44140625" style="75" customWidth="1"/>
    <col min="6358" max="6358" width="12.88671875" style="75" bestFit="1" customWidth="1"/>
    <col min="6359" max="6359" width="11.44140625" style="75" bestFit="1" customWidth="1"/>
    <col min="6360" max="6360" width="12.88671875" style="75" bestFit="1" customWidth="1"/>
    <col min="6361" max="6361" width="15.6640625" style="75" bestFit="1" customWidth="1"/>
    <col min="6362" max="6362" width="11.44140625" style="75" customWidth="1"/>
    <col min="6363" max="6363" width="11.5546875" style="75" customWidth="1"/>
    <col min="6364" max="6365" width="12" style="75" customWidth="1"/>
    <col min="6366" max="6366" width="14.5546875" style="75" customWidth="1"/>
    <col min="6367" max="6367" width="10.33203125" style="75" customWidth="1"/>
    <col min="6368" max="6368" width="10.6640625" style="75" bestFit="1" customWidth="1"/>
    <col min="6369" max="6374" width="12.44140625" style="75" bestFit="1" customWidth="1"/>
    <col min="6375" max="6375" width="11" style="75" customWidth="1"/>
    <col min="6376" max="6607" width="8.88671875" style="75"/>
    <col min="6608" max="6608" width="7.44140625" style="75" bestFit="1" customWidth="1"/>
    <col min="6609" max="6609" width="13.88671875" style="75" customWidth="1"/>
    <col min="6610" max="6610" width="15.33203125" style="75" bestFit="1" customWidth="1"/>
    <col min="6611" max="6611" width="8.5546875" style="75" customWidth="1"/>
    <col min="6612" max="6612" width="10.6640625" style="75" customWidth="1"/>
    <col min="6613" max="6613" width="9.44140625" style="75" customWidth="1"/>
    <col min="6614" max="6614" width="12.88671875" style="75" bestFit="1" customWidth="1"/>
    <col min="6615" max="6615" width="11.44140625" style="75" bestFit="1" customWidth="1"/>
    <col min="6616" max="6616" width="12.88671875" style="75" bestFit="1" customWidth="1"/>
    <col min="6617" max="6617" width="15.6640625" style="75" bestFit="1" customWidth="1"/>
    <col min="6618" max="6618" width="11.44140625" style="75" customWidth="1"/>
    <col min="6619" max="6619" width="11.5546875" style="75" customWidth="1"/>
    <col min="6620" max="6621" width="12" style="75" customWidth="1"/>
    <col min="6622" max="6622" width="14.5546875" style="75" customWidth="1"/>
    <col min="6623" max="6623" width="10.33203125" style="75" customWidth="1"/>
    <col min="6624" max="6624" width="10.6640625" style="75" bestFit="1" customWidth="1"/>
    <col min="6625" max="6630" width="12.44140625" style="75" bestFit="1" customWidth="1"/>
    <col min="6631" max="6631" width="11" style="75" customWidth="1"/>
    <col min="6632" max="6863" width="8.88671875" style="75"/>
    <col min="6864" max="6864" width="7.44140625" style="75" bestFit="1" customWidth="1"/>
    <col min="6865" max="6865" width="13.88671875" style="75" customWidth="1"/>
    <col min="6866" max="6866" width="15.33203125" style="75" bestFit="1" customWidth="1"/>
    <col min="6867" max="6867" width="8.5546875" style="75" customWidth="1"/>
    <col min="6868" max="6868" width="10.6640625" style="75" customWidth="1"/>
    <col min="6869" max="6869" width="9.44140625" style="75" customWidth="1"/>
    <col min="6870" max="6870" width="12.88671875" style="75" bestFit="1" customWidth="1"/>
    <col min="6871" max="6871" width="11.44140625" style="75" bestFit="1" customWidth="1"/>
    <col min="6872" max="6872" width="12.88671875" style="75" bestFit="1" customWidth="1"/>
    <col min="6873" max="6873" width="15.6640625" style="75" bestFit="1" customWidth="1"/>
    <col min="6874" max="6874" width="11.44140625" style="75" customWidth="1"/>
    <col min="6875" max="6875" width="11.5546875" style="75" customWidth="1"/>
    <col min="6876" max="6877" width="12" style="75" customWidth="1"/>
    <col min="6878" max="6878" width="14.5546875" style="75" customWidth="1"/>
    <col min="6879" max="6879" width="10.33203125" style="75" customWidth="1"/>
    <col min="6880" max="6880" width="10.6640625" style="75" bestFit="1" customWidth="1"/>
    <col min="6881" max="6886" width="12.44140625" style="75" bestFit="1" customWidth="1"/>
    <col min="6887" max="6887" width="11" style="75" customWidth="1"/>
    <col min="6888" max="7119" width="8.88671875" style="75"/>
    <col min="7120" max="7120" width="7.44140625" style="75" bestFit="1" customWidth="1"/>
    <col min="7121" max="7121" width="13.88671875" style="75" customWidth="1"/>
    <col min="7122" max="7122" width="15.33203125" style="75" bestFit="1" customWidth="1"/>
    <col min="7123" max="7123" width="8.5546875" style="75" customWidth="1"/>
    <col min="7124" max="7124" width="10.6640625" style="75" customWidth="1"/>
    <col min="7125" max="7125" width="9.44140625" style="75" customWidth="1"/>
    <col min="7126" max="7126" width="12.88671875" style="75" bestFit="1" customWidth="1"/>
    <col min="7127" max="7127" width="11.44140625" style="75" bestFit="1" customWidth="1"/>
    <col min="7128" max="7128" width="12.88671875" style="75" bestFit="1" customWidth="1"/>
    <col min="7129" max="7129" width="15.6640625" style="75" bestFit="1" customWidth="1"/>
    <col min="7130" max="7130" width="11.44140625" style="75" customWidth="1"/>
    <col min="7131" max="7131" width="11.5546875" style="75" customWidth="1"/>
    <col min="7132" max="7133" width="12" style="75" customWidth="1"/>
    <col min="7134" max="7134" width="14.5546875" style="75" customWidth="1"/>
    <col min="7135" max="7135" width="10.33203125" style="75" customWidth="1"/>
    <col min="7136" max="7136" width="10.6640625" style="75" bestFit="1" customWidth="1"/>
    <col min="7137" max="7142" width="12.44140625" style="75" bestFit="1" customWidth="1"/>
    <col min="7143" max="7143" width="11" style="75" customWidth="1"/>
    <col min="7144" max="7375" width="8.88671875" style="75"/>
    <col min="7376" max="7376" width="7.44140625" style="75" bestFit="1" customWidth="1"/>
    <col min="7377" max="7377" width="13.88671875" style="75" customWidth="1"/>
    <col min="7378" max="7378" width="15.33203125" style="75" bestFit="1" customWidth="1"/>
    <col min="7379" max="7379" width="8.5546875" style="75" customWidth="1"/>
    <col min="7380" max="7380" width="10.6640625" style="75" customWidth="1"/>
    <col min="7381" max="7381" width="9.44140625" style="75" customWidth="1"/>
    <col min="7382" max="7382" width="12.88671875" style="75" bestFit="1" customWidth="1"/>
    <col min="7383" max="7383" width="11.44140625" style="75" bestFit="1" customWidth="1"/>
    <col min="7384" max="7384" width="12.88671875" style="75" bestFit="1" customWidth="1"/>
    <col min="7385" max="7385" width="15.6640625" style="75" bestFit="1" customWidth="1"/>
    <col min="7386" max="7386" width="11.44140625" style="75" customWidth="1"/>
    <col min="7387" max="7387" width="11.5546875" style="75" customWidth="1"/>
    <col min="7388" max="7389" width="12" style="75" customWidth="1"/>
    <col min="7390" max="7390" width="14.5546875" style="75" customWidth="1"/>
    <col min="7391" max="7391" width="10.33203125" style="75" customWidth="1"/>
    <col min="7392" max="7392" width="10.6640625" style="75" bestFit="1" customWidth="1"/>
    <col min="7393" max="7398" width="12.44140625" style="75" bestFit="1" customWidth="1"/>
    <col min="7399" max="7399" width="11" style="75" customWidth="1"/>
    <col min="7400" max="7631" width="8.88671875" style="75"/>
    <col min="7632" max="7632" width="7.44140625" style="75" bestFit="1" customWidth="1"/>
    <col min="7633" max="7633" width="13.88671875" style="75" customWidth="1"/>
    <col min="7634" max="7634" width="15.33203125" style="75" bestFit="1" customWidth="1"/>
    <col min="7635" max="7635" width="8.5546875" style="75" customWidth="1"/>
    <col min="7636" max="7636" width="10.6640625" style="75" customWidth="1"/>
    <col min="7637" max="7637" width="9.44140625" style="75" customWidth="1"/>
    <col min="7638" max="7638" width="12.88671875" style="75" bestFit="1" customWidth="1"/>
    <col min="7639" max="7639" width="11.44140625" style="75" bestFit="1" customWidth="1"/>
    <col min="7640" max="7640" width="12.88671875" style="75" bestFit="1" customWidth="1"/>
    <col min="7641" max="7641" width="15.6640625" style="75" bestFit="1" customWidth="1"/>
    <col min="7642" max="7642" width="11.44140625" style="75" customWidth="1"/>
    <col min="7643" max="7643" width="11.5546875" style="75" customWidth="1"/>
    <col min="7644" max="7645" width="12" style="75" customWidth="1"/>
    <col min="7646" max="7646" width="14.5546875" style="75" customWidth="1"/>
    <col min="7647" max="7647" width="10.33203125" style="75" customWidth="1"/>
    <col min="7648" max="7648" width="10.6640625" style="75" bestFit="1" customWidth="1"/>
    <col min="7649" max="7654" width="12.44140625" style="75" bestFit="1" customWidth="1"/>
    <col min="7655" max="7655" width="11" style="75" customWidth="1"/>
    <col min="7656" max="7887" width="8.88671875" style="75"/>
    <col min="7888" max="7888" width="7.44140625" style="75" bestFit="1" customWidth="1"/>
    <col min="7889" max="7889" width="13.88671875" style="75" customWidth="1"/>
    <col min="7890" max="7890" width="15.33203125" style="75" bestFit="1" customWidth="1"/>
    <col min="7891" max="7891" width="8.5546875" style="75" customWidth="1"/>
    <col min="7892" max="7892" width="10.6640625" style="75" customWidth="1"/>
    <col min="7893" max="7893" width="9.44140625" style="75" customWidth="1"/>
    <col min="7894" max="7894" width="12.88671875" style="75" bestFit="1" customWidth="1"/>
    <col min="7895" max="7895" width="11.44140625" style="75" bestFit="1" customWidth="1"/>
    <col min="7896" max="7896" width="12.88671875" style="75" bestFit="1" customWidth="1"/>
    <col min="7897" max="7897" width="15.6640625" style="75" bestFit="1" customWidth="1"/>
    <col min="7898" max="7898" width="11.44140625" style="75" customWidth="1"/>
    <col min="7899" max="7899" width="11.5546875" style="75" customWidth="1"/>
    <col min="7900" max="7901" width="12" style="75" customWidth="1"/>
    <col min="7902" max="7902" width="14.5546875" style="75" customWidth="1"/>
    <col min="7903" max="7903" width="10.33203125" style="75" customWidth="1"/>
    <col min="7904" max="7904" width="10.6640625" style="75" bestFit="1" customWidth="1"/>
    <col min="7905" max="7910" width="12.44140625" style="75" bestFit="1" customWidth="1"/>
    <col min="7911" max="7911" width="11" style="75" customWidth="1"/>
    <col min="7912" max="8143" width="8.88671875" style="75"/>
    <col min="8144" max="8144" width="7.44140625" style="75" bestFit="1" customWidth="1"/>
    <col min="8145" max="8145" width="13.88671875" style="75" customWidth="1"/>
    <col min="8146" max="8146" width="15.33203125" style="75" bestFit="1" customWidth="1"/>
    <col min="8147" max="8147" width="8.5546875" style="75" customWidth="1"/>
    <col min="8148" max="8148" width="10.6640625" style="75" customWidth="1"/>
    <col min="8149" max="8149" width="9.44140625" style="75" customWidth="1"/>
    <col min="8150" max="8150" width="12.88671875" style="75" bestFit="1" customWidth="1"/>
    <col min="8151" max="8151" width="11.44140625" style="75" bestFit="1" customWidth="1"/>
    <col min="8152" max="8152" width="12.88671875" style="75" bestFit="1" customWidth="1"/>
    <col min="8153" max="8153" width="15.6640625" style="75" bestFit="1" customWidth="1"/>
    <col min="8154" max="8154" width="11.44140625" style="75" customWidth="1"/>
    <col min="8155" max="8155" width="11.5546875" style="75" customWidth="1"/>
    <col min="8156" max="8157" width="12" style="75" customWidth="1"/>
    <col min="8158" max="8158" width="14.5546875" style="75" customWidth="1"/>
    <col min="8159" max="8159" width="10.33203125" style="75" customWidth="1"/>
    <col min="8160" max="8160" width="10.6640625" style="75" bestFit="1" customWidth="1"/>
    <col min="8161" max="8166" width="12.44140625" style="75" bestFit="1" customWidth="1"/>
    <col min="8167" max="8167" width="11" style="75" customWidth="1"/>
    <col min="8168" max="8399" width="8.88671875" style="75"/>
    <col min="8400" max="8400" width="7.44140625" style="75" bestFit="1" customWidth="1"/>
    <col min="8401" max="8401" width="13.88671875" style="75" customWidth="1"/>
    <col min="8402" max="8402" width="15.33203125" style="75" bestFit="1" customWidth="1"/>
    <col min="8403" max="8403" width="8.5546875" style="75" customWidth="1"/>
    <col min="8404" max="8404" width="10.6640625" style="75" customWidth="1"/>
    <col min="8405" max="8405" width="9.44140625" style="75" customWidth="1"/>
    <col min="8406" max="8406" width="12.88671875" style="75" bestFit="1" customWidth="1"/>
    <col min="8407" max="8407" width="11.44140625" style="75" bestFit="1" customWidth="1"/>
    <col min="8408" max="8408" width="12.88671875" style="75" bestFit="1" customWidth="1"/>
    <col min="8409" max="8409" width="15.6640625" style="75" bestFit="1" customWidth="1"/>
    <col min="8410" max="8410" width="11.44140625" style="75" customWidth="1"/>
    <col min="8411" max="8411" width="11.5546875" style="75" customWidth="1"/>
    <col min="8412" max="8413" width="12" style="75" customWidth="1"/>
    <col min="8414" max="8414" width="14.5546875" style="75" customWidth="1"/>
    <col min="8415" max="8415" width="10.33203125" style="75" customWidth="1"/>
    <col min="8416" max="8416" width="10.6640625" style="75" bestFit="1" customWidth="1"/>
    <col min="8417" max="8422" width="12.44140625" style="75" bestFit="1" customWidth="1"/>
    <col min="8423" max="8423" width="11" style="75" customWidth="1"/>
    <col min="8424" max="8655" width="8.88671875" style="75"/>
    <col min="8656" max="8656" width="7.44140625" style="75" bestFit="1" customWidth="1"/>
    <col min="8657" max="8657" width="13.88671875" style="75" customWidth="1"/>
    <col min="8658" max="8658" width="15.33203125" style="75" bestFit="1" customWidth="1"/>
    <col min="8659" max="8659" width="8.5546875" style="75" customWidth="1"/>
    <col min="8660" max="8660" width="10.6640625" style="75" customWidth="1"/>
    <col min="8661" max="8661" width="9.44140625" style="75" customWidth="1"/>
    <col min="8662" max="8662" width="12.88671875" style="75" bestFit="1" customWidth="1"/>
    <col min="8663" max="8663" width="11.44140625" style="75" bestFit="1" customWidth="1"/>
    <col min="8664" max="8664" width="12.88671875" style="75" bestFit="1" customWidth="1"/>
    <col min="8665" max="8665" width="15.6640625" style="75" bestFit="1" customWidth="1"/>
    <col min="8666" max="8666" width="11.44140625" style="75" customWidth="1"/>
    <col min="8667" max="8667" width="11.5546875" style="75" customWidth="1"/>
    <col min="8668" max="8669" width="12" style="75" customWidth="1"/>
    <col min="8670" max="8670" width="14.5546875" style="75" customWidth="1"/>
    <col min="8671" max="8671" width="10.33203125" style="75" customWidth="1"/>
    <col min="8672" max="8672" width="10.6640625" style="75" bestFit="1" customWidth="1"/>
    <col min="8673" max="8678" width="12.44140625" style="75" bestFit="1" customWidth="1"/>
    <col min="8679" max="8679" width="11" style="75" customWidth="1"/>
    <col min="8680" max="8911" width="8.88671875" style="75"/>
    <col min="8912" max="8912" width="7.44140625" style="75" bestFit="1" customWidth="1"/>
    <col min="8913" max="8913" width="13.88671875" style="75" customWidth="1"/>
    <col min="8914" max="8914" width="15.33203125" style="75" bestFit="1" customWidth="1"/>
    <col min="8915" max="8915" width="8.5546875" style="75" customWidth="1"/>
    <col min="8916" max="8916" width="10.6640625" style="75" customWidth="1"/>
    <col min="8917" max="8917" width="9.44140625" style="75" customWidth="1"/>
    <col min="8918" max="8918" width="12.88671875" style="75" bestFit="1" customWidth="1"/>
    <col min="8919" max="8919" width="11.44140625" style="75" bestFit="1" customWidth="1"/>
    <col min="8920" max="8920" width="12.88671875" style="75" bestFit="1" customWidth="1"/>
    <col min="8921" max="8921" width="15.6640625" style="75" bestFit="1" customWidth="1"/>
    <col min="8922" max="8922" width="11.44140625" style="75" customWidth="1"/>
    <col min="8923" max="8923" width="11.5546875" style="75" customWidth="1"/>
    <col min="8924" max="8925" width="12" style="75" customWidth="1"/>
    <col min="8926" max="8926" width="14.5546875" style="75" customWidth="1"/>
    <col min="8927" max="8927" width="10.33203125" style="75" customWidth="1"/>
    <col min="8928" max="8928" width="10.6640625" style="75" bestFit="1" customWidth="1"/>
    <col min="8929" max="8934" width="12.44140625" style="75" bestFit="1" customWidth="1"/>
    <col min="8935" max="8935" width="11" style="75" customWidth="1"/>
    <col min="8936" max="9167" width="8.88671875" style="75"/>
    <col min="9168" max="9168" width="7.44140625" style="75" bestFit="1" customWidth="1"/>
    <col min="9169" max="9169" width="13.88671875" style="75" customWidth="1"/>
    <col min="9170" max="9170" width="15.33203125" style="75" bestFit="1" customWidth="1"/>
    <col min="9171" max="9171" width="8.5546875" style="75" customWidth="1"/>
    <col min="9172" max="9172" width="10.6640625" style="75" customWidth="1"/>
    <col min="9173" max="9173" width="9.44140625" style="75" customWidth="1"/>
    <col min="9174" max="9174" width="12.88671875" style="75" bestFit="1" customWidth="1"/>
    <col min="9175" max="9175" width="11.44140625" style="75" bestFit="1" customWidth="1"/>
    <col min="9176" max="9176" width="12.88671875" style="75" bestFit="1" customWidth="1"/>
    <col min="9177" max="9177" width="15.6640625" style="75" bestFit="1" customWidth="1"/>
    <col min="9178" max="9178" width="11.44140625" style="75" customWidth="1"/>
    <col min="9179" max="9179" width="11.5546875" style="75" customWidth="1"/>
    <col min="9180" max="9181" width="12" style="75" customWidth="1"/>
    <col min="9182" max="9182" width="14.5546875" style="75" customWidth="1"/>
    <col min="9183" max="9183" width="10.33203125" style="75" customWidth="1"/>
    <col min="9184" max="9184" width="10.6640625" style="75" bestFit="1" customWidth="1"/>
    <col min="9185" max="9190" width="12.44140625" style="75" bestFit="1" customWidth="1"/>
    <col min="9191" max="9191" width="11" style="75" customWidth="1"/>
    <col min="9192" max="9423" width="8.88671875" style="75"/>
    <col min="9424" max="9424" width="7.44140625" style="75" bestFit="1" customWidth="1"/>
    <col min="9425" max="9425" width="13.88671875" style="75" customWidth="1"/>
    <col min="9426" max="9426" width="15.33203125" style="75" bestFit="1" customWidth="1"/>
    <col min="9427" max="9427" width="8.5546875" style="75" customWidth="1"/>
    <col min="9428" max="9428" width="10.6640625" style="75" customWidth="1"/>
    <col min="9429" max="9429" width="9.44140625" style="75" customWidth="1"/>
    <col min="9430" max="9430" width="12.88671875" style="75" bestFit="1" customWidth="1"/>
    <col min="9431" max="9431" width="11.44140625" style="75" bestFit="1" customWidth="1"/>
    <col min="9432" max="9432" width="12.88671875" style="75" bestFit="1" customWidth="1"/>
    <col min="9433" max="9433" width="15.6640625" style="75" bestFit="1" customWidth="1"/>
    <col min="9434" max="9434" width="11.44140625" style="75" customWidth="1"/>
    <col min="9435" max="9435" width="11.5546875" style="75" customWidth="1"/>
    <col min="9436" max="9437" width="12" style="75" customWidth="1"/>
    <col min="9438" max="9438" width="14.5546875" style="75" customWidth="1"/>
    <col min="9439" max="9439" width="10.33203125" style="75" customWidth="1"/>
    <col min="9440" max="9440" width="10.6640625" style="75" bestFit="1" customWidth="1"/>
    <col min="9441" max="9446" width="12.44140625" style="75" bestFit="1" customWidth="1"/>
    <col min="9447" max="9447" width="11" style="75" customWidth="1"/>
    <col min="9448" max="9679" width="8.88671875" style="75"/>
    <col min="9680" max="9680" width="7.44140625" style="75" bestFit="1" customWidth="1"/>
    <col min="9681" max="9681" width="13.88671875" style="75" customWidth="1"/>
    <col min="9682" max="9682" width="15.33203125" style="75" bestFit="1" customWidth="1"/>
    <col min="9683" max="9683" width="8.5546875" style="75" customWidth="1"/>
    <col min="9684" max="9684" width="10.6640625" style="75" customWidth="1"/>
    <col min="9685" max="9685" width="9.44140625" style="75" customWidth="1"/>
    <col min="9686" max="9686" width="12.88671875" style="75" bestFit="1" customWidth="1"/>
    <col min="9687" max="9687" width="11.44140625" style="75" bestFit="1" customWidth="1"/>
    <col min="9688" max="9688" width="12.88671875" style="75" bestFit="1" customWidth="1"/>
    <col min="9689" max="9689" width="15.6640625" style="75" bestFit="1" customWidth="1"/>
    <col min="9690" max="9690" width="11.44140625" style="75" customWidth="1"/>
    <col min="9691" max="9691" width="11.5546875" style="75" customWidth="1"/>
    <col min="9692" max="9693" width="12" style="75" customWidth="1"/>
    <col min="9694" max="9694" width="14.5546875" style="75" customWidth="1"/>
    <col min="9695" max="9695" width="10.33203125" style="75" customWidth="1"/>
    <col min="9696" max="9696" width="10.6640625" style="75" bestFit="1" customWidth="1"/>
    <col min="9697" max="9702" width="12.44140625" style="75" bestFit="1" customWidth="1"/>
    <col min="9703" max="9703" width="11" style="75" customWidth="1"/>
    <col min="9704" max="9935" width="8.88671875" style="75"/>
    <col min="9936" max="9936" width="7.44140625" style="75" bestFit="1" customWidth="1"/>
    <col min="9937" max="9937" width="13.88671875" style="75" customWidth="1"/>
    <col min="9938" max="9938" width="15.33203125" style="75" bestFit="1" customWidth="1"/>
    <col min="9939" max="9939" width="8.5546875" style="75" customWidth="1"/>
    <col min="9940" max="9940" width="10.6640625" style="75" customWidth="1"/>
    <col min="9941" max="9941" width="9.44140625" style="75" customWidth="1"/>
    <col min="9942" max="9942" width="12.88671875" style="75" bestFit="1" customWidth="1"/>
    <col min="9943" max="9943" width="11.44140625" style="75" bestFit="1" customWidth="1"/>
    <col min="9944" max="9944" width="12.88671875" style="75" bestFit="1" customWidth="1"/>
    <col min="9945" max="9945" width="15.6640625" style="75" bestFit="1" customWidth="1"/>
    <col min="9946" max="9946" width="11.44140625" style="75" customWidth="1"/>
    <col min="9947" max="9947" width="11.5546875" style="75" customWidth="1"/>
    <col min="9948" max="9949" width="12" style="75" customWidth="1"/>
    <col min="9950" max="9950" width="14.5546875" style="75" customWidth="1"/>
    <col min="9951" max="9951" width="10.33203125" style="75" customWidth="1"/>
    <col min="9952" max="9952" width="10.6640625" style="75" bestFit="1" customWidth="1"/>
    <col min="9953" max="9958" width="12.44140625" style="75" bestFit="1" customWidth="1"/>
    <col min="9959" max="9959" width="11" style="75" customWidth="1"/>
    <col min="9960" max="10191" width="8.88671875" style="75"/>
    <col min="10192" max="10192" width="7.44140625" style="75" bestFit="1" customWidth="1"/>
    <col min="10193" max="10193" width="13.88671875" style="75" customWidth="1"/>
    <col min="10194" max="10194" width="15.33203125" style="75" bestFit="1" customWidth="1"/>
    <col min="10195" max="10195" width="8.5546875" style="75" customWidth="1"/>
    <col min="10196" max="10196" width="10.6640625" style="75" customWidth="1"/>
    <col min="10197" max="10197" width="9.44140625" style="75" customWidth="1"/>
    <col min="10198" max="10198" width="12.88671875" style="75" bestFit="1" customWidth="1"/>
    <col min="10199" max="10199" width="11.44140625" style="75" bestFit="1" customWidth="1"/>
    <col min="10200" max="10200" width="12.88671875" style="75" bestFit="1" customWidth="1"/>
    <col min="10201" max="10201" width="15.6640625" style="75" bestFit="1" customWidth="1"/>
    <col min="10202" max="10202" width="11.44140625" style="75" customWidth="1"/>
    <col min="10203" max="10203" width="11.5546875" style="75" customWidth="1"/>
    <col min="10204" max="10205" width="12" style="75" customWidth="1"/>
    <col min="10206" max="10206" width="14.5546875" style="75" customWidth="1"/>
    <col min="10207" max="10207" width="10.33203125" style="75" customWidth="1"/>
    <col min="10208" max="10208" width="10.6640625" style="75" bestFit="1" customWidth="1"/>
    <col min="10209" max="10214" width="12.44140625" style="75" bestFit="1" customWidth="1"/>
    <col min="10215" max="10215" width="11" style="75" customWidth="1"/>
    <col min="10216" max="10447" width="8.88671875" style="75"/>
    <col min="10448" max="10448" width="7.44140625" style="75" bestFit="1" customWidth="1"/>
    <col min="10449" max="10449" width="13.88671875" style="75" customWidth="1"/>
    <col min="10450" max="10450" width="15.33203125" style="75" bestFit="1" customWidth="1"/>
    <col min="10451" max="10451" width="8.5546875" style="75" customWidth="1"/>
    <col min="10452" max="10452" width="10.6640625" style="75" customWidth="1"/>
    <col min="10453" max="10453" width="9.44140625" style="75" customWidth="1"/>
    <col min="10454" max="10454" width="12.88671875" style="75" bestFit="1" customWidth="1"/>
    <col min="10455" max="10455" width="11.44140625" style="75" bestFit="1" customWidth="1"/>
    <col min="10456" max="10456" width="12.88671875" style="75" bestFit="1" customWidth="1"/>
    <col min="10457" max="10457" width="15.6640625" style="75" bestFit="1" customWidth="1"/>
    <col min="10458" max="10458" width="11.44140625" style="75" customWidth="1"/>
    <col min="10459" max="10459" width="11.5546875" style="75" customWidth="1"/>
    <col min="10460" max="10461" width="12" style="75" customWidth="1"/>
    <col min="10462" max="10462" width="14.5546875" style="75" customWidth="1"/>
    <col min="10463" max="10463" width="10.33203125" style="75" customWidth="1"/>
    <col min="10464" max="10464" width="10.6640625" style="75" bestFit="1" customWidth="1"/>
    <col min="10465" max="10470" width="12.44140625" style="75" bestFit="1" customWidth="1"/>
    <col min="10471" max="10471" width="11" style="75" customWidth="1"/>
    <col min="10472" max="10703" width="8.88671875" style="75"/>
    <col min="10704" max="10704" width="7.44140625" style="75" bestFit="1" customWidth="1"/>
    <col min="10705" max="10705" width="13.88671875" style="75" customWidth="1"/>
    <col min="10706" max="10706" width="15.33203125" style="75" bestFit="1" customWidth="1"/>
    <col min="10707" max="10707" width="8.5546875" style="75" customWidth="1"/>
    <col min="10708" max="10708" width="10.6640625" style="75" customWidth="1"/>
    <col min="10709" max="10709" width="9.44140625" style="75" customWidth="1"/>
    <col min="10710" max="10710" width="12.88671875" style="75" bestFit="1" customWidth="1"/>
    <col min="10711" max="10711" width="11.44140625" style="75" bestFit="1" customWidth="1"/>
    <col min="10712" max="10712" width="12.88671875" style="75" bestFit="1" customWidth="1"/>
    <col min="10713" max="10713" width="15.6640625" style="75" bestFit="1" customWidth="1"/>
    <col min="10714" max="10714" width="11.44140625" style="75" customWidth="1"/>
    <col min="10715" max="10715" width="11.5546875" style="75" customWidth="1"/>
    <col min="10716" max="10717" width="12" style="75" customWidth="1"/>
    <col min="10718" max="10718" width="14.5546875" style="75" customWidth="1"/>
    <col min="10719" max="10719" width="10.33203125" style="75" customWidth="1"/>
    <col min="10720" max="10720" width="10.6640625" style="75" bestFit="1" customWidth="1"/>
    <col min="10721" max="10726" width="12.44140625" style="75" bestFit="1" customWidth="1"/>
    <col min="10727" max="10727" width="11" style="75" customWidth="1"/>
    <col min="10728" max="10959" width="8.88671875" style="75"/>
    <col min="10960" max="10960" width="7.44140625" style="75" bestFit="1" customWidth="1"/>
    <col min="10961" max="10961" width="13.88671875" style="75" customWidth="1"/>
    <col min="10962" max="10962" width="15.33203125" style="75" bestFit="1" customWidth="1"/>
    <col min="10963" max="10963" width="8.5546875" style="75" customWidth="1"/>
    <col min="10964" max="10964" width="10.6640625" style="75" customWidth="1"/>
    <col min="10965" max="10965" width="9.44140625" style="75" customWidth="1"/>
    <col min="10966" max="10966" width="12.88671875" style="75" bestFit="1" customWidth="1"/>
    <col min="10967" max="10967" width="11.44140625" style="75" bestFit="1" customWidth="1"/>
    <col min="10968" max="10968" width="12.88671875" style="75" bestFit="1" customWidth="1"/>
    <col min="10969" max="10969" width="15.6640625" style="75" bestFit="1" customWidth="1"/>
    <col min="10970" max="10970" width="11.44140625" style="75" customWidth="1"/>
    <col min="10971" max="10971" width="11.5546875" style="75" customWidth="1"/>
    <col min="10972" max="10973" width="12" style="75" customWidth="1"/>
    <col min="10974" max="10974" width="14.5546875" style="75" customWidth="1"/>
    <col min="10975" max="10975" width="10.33203125" style="75" customWidth="1"/>
    <col min="10976" max="10976" width="10.6640625" style="75" bestFit="1" customWidth="1"/>
    <col min="10977" max="10982" width="12.44140625" style="75" bestFit="1" customWidth="1"/>
    <col min="10983" max="10983" width="11" style="75" customWidth="1"/>
    <col min="10984" max="11215" width="8.88671875" style="75"/>
    <col min="11216" max="11216" width="7.44140625" style="75" bestFit="1" customWidth="1"/>
    <col min="11217" max="11217" width="13.88671875" style="75" customWidth="1"/>
    <col min="11218" max="11218" width="15.33203125" style="75" bestFit="1" customWidth="1"/>
    <col min="11219" max="11219" width="8.5546875" style="75" customWidth="1"/>
    <col min="11220" max="11220" width="10.6640625" style="75" customWidth="1"/>
    <col min="11221" max="11221" width="9.44140625" style="75" customWidth="1"/>
    <col min="11222" max="11222" width="12.88671875" style="75" bestFit="1" customWidth="1"/>
    <col min="11223" max="11223" width="11.44140625" style="75" bestFit="1" customWidth="1"/>
    <col min="11224" max="11224" width="12.88671875" style="75" bestFit="1" customWidth="1"/>
    <col min="11225" max="11225" width="15.6640625" style="75" bestFit="1" customWidth="1"/>
    <col min="11226" max="11226" width="11.44140625" style="75" customWidth="1"/>
    <col min="11227" max="11227" width="11.5546875" style="75" customWidth="1"/>
    <col min="11228" max="11229" width="12" style="75" customWidth="1"/>
    <col min="11230" max="11230" width="14.5546875" style="75" customWidth="1"/>
    <col min="11231" max="11231" width="10.33203125" style="75" customWidth="1"/>
    <col min="11232" max="11232" width="10.6640625" style="75" bestFit="1" customWidth="1"/>
    <col min="11233" max="11238" width="12.44140625" style="75" bestFit="1" customWidth="1"/>
    <col min="11239" max="11239" width="11" style="75" customWidth="1"/>
    <col min="11240" max="11471" width="8.88671875" style="75"/>
    <col min="11472" max="11472" width="7.44140625" style="75" bestFit="1" customWidth="1"/>
    <col min="11473" max="11473" width="13.88671875" style="75" customWidth="1"/>
    <col min="11474" max="11474" width="15.33203125" style="75" bestFit="1" customWidth="1"/>
    <col min="11475" max="11475" width="8.5546875" style="75" customWidth="1"/>
    <col min="11476" max="11476" width="10.6640625" style="75" customWidth="1"/>
    <col min="11477" max="11477" width="9.44140625" style="75" customWidth="1"/>
    <col min="11478" max="11478" width="12.88671875" style="75" bestFit="1" customWidth="1"/>
    <col min="11479" max="11479" width="11.44140625" style="75" bestFit="1" customWidth="1"/>
    <col min="11480" max="11480" width="12.88671875" style="75" bestFit="1" customWidth="1"/>
    <col min="11481" max="11481" width="15.6640625" style="75" bestFit="1" customWidth="1"/>
    <col min="11482" max="11482" width="11.44140625" style="75" customWidth="1"/>
    <col min="11483" max="11483" width="11.5546875" style="75" customWidth="1"/>
    <col min="11484" max="11485" width="12" style="75" customWidth="1"/>
    <col min="11486" max="11486" width="14.5546875" style="75" customWidth="1"/>
    <col min="11487" max="11487" width="10.33203125" style="75" customWidth="1"/>
    <col min="11488" max="11488" width="10.6640625" style="75" bestFit="1" customWidth="1"/>
    <col min="11489" max="11494" width="12.44140625" style="75" bestFit="1" customWidth="1"/>
    <col min="11495" max="11495" width="11" style="75" customWidth="1"/>
    <col min="11496" max="11727" width="8.88671875" style="75"/>
    <col min="11728" max="11728" width="7.44140625" style="75" bestFit="1" customWidth="1"/>
    <col min="11729" max="11729" width="13.88671875" style="75" customWidth="1"/>
    <col min="11730" max="11730" width="15.33203125" style="75" bestFit="1" customWidth="1"/>
    <col min="11731" max="11731" width="8.5546875" style="75" customWidth="1"/>
    <col min="11732" max="11732" width="10.6640625" style="75" customWidth="1"/>
    <col min="11733" max="11733" width="9.44140625" style="75" customWidth="1"/>
    <col min="11734" max="11734" width="12.88671875" style="75" bestFit="1" customWidth="1"/>
    <col min="11735" max="11735" width="11.44140625" style="75" bestFit="1" customWidth="1"/>
    <col min="11736" max="11736" width="12.88671875" style="75" bestFit="1" customWidth="1"/>
    <col min="11737" max="11737" width="15.6640625" style="75" bestFit="1" customWidth="1"/>
    <col min="11738" max="11738" width="11.44140625" style="75" customWidth="1"/>
    <col min="11739" max="11739" width="11.5546875" style="75" customWidth="1"/>
    <col min="11740" max="11741" width="12" style="75" customWidth="1"/>
    <col min="11742" max="11742" width="14.5546875" style="75" customWidth="1"/>
    <col min="11743" max="11743" width="10.33203125" style="75" customWidth="1"/>
    <col min="11744" max="11744" width="10.6640625" style="75" bestFit="1" customWidth="1"/>
    <col min="11745" max="11750" width="12.44140625" style="75" bestFit="1" customWidth="1"/>
    <col min="11751" max="11751" width="11" style="75" customWidth="1"/>
    <col min="11752" max="11983" width="8.88671875" style="75"/>
    <col min="11984" max="11984" width="7.44140625" style="75" bestFit="1" customWidth="1"/>
    <col min="11985" max="11985" width="13.88671875" style="75" customWidth="1"/>
    <col min="11986" max="11986" width="15.33203125" style="75" bestFit="1" customWidth="1"/>
    <col min="11987" max="11987" width="8.5546875" style="75" customWidth="1"/>
    <col min="11988" max="11988" width="10.6640625" style="75" customWidth="1"/>
    <col min="11989" max="11989" width="9.44140625" style="75" customWidth="1"/>
    <col min="11990" max="11990" width="12.88671875" style="75" bestFit="1" customWidth="1"/>
    <col min="11991" max="11991" width="11.44140625" style="75" bestFit="1" customWidth="1"/>
    <col min="11992" max="11992" width="12.88671875" style="75" bestFit="1" customWidth="1"/>
    <col min="11993" max="11993" width="15.6640625" style="75" bestFit="1" customWidth="1"/>
    <col min="11994" max="11994" width="11.44140625" style="75" customWidth="1"/>
    <col min="11995" max="11995" width="11.5546875" style="75" customWidth="1"/>
    <col min="11996" max="11997" width="12" style="75" customWidth="1"/>
    <col min="11998" max="11998" width="14.5546875" style="75" customWidth="1"/>
    <col min="11999" max="11999" width="10.33203125" style="75" customWidth="1"/>
    <col min="12000" max="12000" width="10.6640625" style="75" bestFit="1" customWidth="1"/>
    <col min="12001" max="12006" width="12.44140625" style="75" bestFit="1" customWidth="1"/>
    <col min="12007" max="12007" width="11" style="75" customWidth="1"/>
    <col min="12008" max="12239" width="8.88671875" style="75"/>
    <col min="12240" max="12240" width="7.44140625" style="75" bestFit="1" customWidth="1"/>
    <col min="12241" max="12241" width="13.88671875" style="75" customWidth="1"/>
    <col min="12242" max="12242" width="15.33203125" style="75" bestFit="1" customWidth="1"/>
    <col min="12243" max="12243" width="8.5546875" style="75" customWidth="1"/>
    <col min="12244" max="12244" width="10.6640625" style="75" customWidth="1"/>
    <col min="12245" max="12245" width="9.44140625" style="75" customWidth="1"/>
    <col min="12246" max="12246" width="12.88671875" style="75" bestFit="1" customWidth="1"/>
    <col min="12247" max="12247" width="11.44140625" style="75" bestFit="1" customWidth="1"/>
    <col min="12248" max="12248" width="12.88671875" style="75" bestFit="1" customWidth="1"/>
    <col min="12249" max="12249" width="15.6640625" style="75" bestFit="1" customWidth="1"/>
    <col min="12250" max="12250" width="11.44140625" style="75" customWidth="1"/>
    <col min="12251" max="12251" width="11.5546875" style="75" customWidth="1"/>
    <col min="12252" max="12253" width="12" style="75" customWidth="1"/>
    <col min="12254" max="12254" width="14.5546875" style="75" customWidth="1"/>
    <col min="12255" max="12255" width="10.33203125" style="75" customWidth="1"/>
    <col min="12256" max="12256" width="10.6640625" style="75" bestFit="1" customWidth="1"/>
    <col min="12257" max="12262" width="12.44140625" style="75" bestFit="1" customWidth="1"/>
    <col min="12263" max="12263" width="11" style="75" customWidth="1"/>
    <col min="12264" max="12495" width="8.88671875" style="75"/>
    <col min="12496" max="12496" width="7.44140625" style="75" bestFit="1" customWidth="1"/>
    <col min="12497" max="12497" width="13.88671875" style="75" customWidth="1"/>
    <col min="12498" max="12498" width="15.33203125" style="75" bestFit="1" customWidth="1"/>
    <col min="12499" max="12499" width="8.5546875" style="75" customWidth="1"/>
    <col min="12500" max="12500" width="10.6640625" style="75" customWidth="1"/>
    <col min="12501" max="12501" width="9.44140625" style="75" customWidth="1"/>
    <col min="12502" max="12502" width="12.88671875" style="75" bestFit="1" customWidth="1"/>
    <col min="12503" max="12503" width="11.44140625" style="75" bestFit="1" customWidth="1"/>
    <col min="12504" max="12504" width="12.88671875" style="75" bestFit="1" customWidth="1"/>
    <col min="12505" max="12505" width="15.6640625" style="75" bestFit="1" customWidth="1"/>
    <col min="12506" max="12506" width="11.44140625" style="75" customWidth="1"/>
    <col min="12507" max="12507" width="11.5546875" style="75" customWidth="1"/>
    <col min="12508" max="12509" width="12" style="75" customWidth="1"/>
    <col min="12510" max="12510" width="14.5546875" style="75" customWidth="1"/>
    <col min="12511" max="12511" width="10.33203125" style="75" customWidth="1"/>
    <col min="12512" max="12512" width="10.6640625" style="75" bestFit="1" customWidth="1"/>
    <col min="12513" max="12518" width="12.44140625" style="75" bestFit="1" customWidth="1"/>
    <col min="12519" max="12519" width="11" style="75" customWidth="1"/>
    <col min="12520" max="12751" width="8.88671875" style="75"/>
    <col min="12752" max="12752" width="7.44140625" style="75" bestFit="1" customWidth="1"/>
    <col min="12753" max="12753" width="13.88671875" style="75" customWidth="1"/>
    <col min="12754" max="12754" width="15.33203125" style="75" bestFit="1" customWidth="1"/>
    <col min="12755" max="12755" width="8.5546875" style="75" customWidth="1"/>
    <col min="12756" max="12756" width="10.6640625" style="75" customWidth="1"/>
    <col min="12757" max="12757" width="9.44140625" style="75" customWidth="1"/>
    <col min="12758" max="12758" width="12.88671875" style="75" bestFit="1" customWidth="1"/>
    <col min="12759" max="12759" width="11.44140625" style="75" bestFit="1" customWidth="1"/>
    <col min="12760" max="12760" width="12.88671875" style="75" bestFit="1" customWidth="1"/>
    <col min="12761" max="12761" width="15.6640625" style="75" bestFit="1" customWidth="1"/>
    <col min="12762" max="12762" width="11.44140625" style="75" customWidth="1"/>
    <col min="12763" max="12763" width="11.5546875" style="75" customWidth="1"/>
    <col min="12764" max="12765" width="12" style="75" customWidth="1"/>
    <col min="12766" max="12766" width="14.5546875" style="75" customWidth="1"/>
    <col min="12767" max="12767" width="10.33203125" style="75" customWidth="1"/>
    <col min="12768" max="12768" width="10.6640625" style="75" bestFit="1" customWidth="1"/>
    <col min="12769" max="12774" width="12.44140625" style="75" bestFit="1" customWidth="1"/>
    <col min="12775" max="12775" width="11" style="75" customWidth="1"/>
    <col min="12776" max="13007" width="8.88671875" style="75"/>
    <col min="13008" max="13008" width="7.44140625" style="75" bestFit="1" customWidth="1"/>
    <col min="13009" max="13009" width="13.88671875" style="75" customWidth="1"/>
    <col min="13010" max="13010" width="15.33203125" style="75" bestFit="1" customWidth="1"/>
    <col min="13011" max="13011" width="8.5546875" style="75" customWidth="1"/>
    <col min="13012" max="13012" width="10.6640625" style="75" customWidth="1"/>
    <col min="13013" max="13013" width="9.44140625" style="75" customWidth="1"/>
    <col min="13014" max="13014" width="12.88671875" style="75" bestFit="1" customWidth="1"/>
    <col min="13015" max="13015" width="11.44140625" style="75" bestFit="1" customWidth="1"/>
    <col min="13016" max="13016" width="12.88671875" style="75" bestFit="1" customWidth="1"/>
    <col min="13017" max="13017" width="15.6640625" style="75" bestFit="1" customWidth="1"/>
    <col min="13018" max="13018" width="11.44140625" style="75" customWidth="1"/>
    <col min="13019" max="13019" width="11.5546875" style="75" customWidth="1"/>
    <col min="13020" max="13021" width="12" style="75" customWidth="1"/>
    <col min="13022" max="13022" width="14.5546875" style="75" customWidth="1"/>
    <col min="13023" max="13023" width="10.33203125" style="75" customWidth="1"/>
    <col min="13024" max="13024" width="10.6640625" style="75" bestFit="1" customWidth="1"/>
    <col min="13025" max="13030" width="12.44140625" style="75" bestFit="1" customWidth="1"/>
    <col min="13031" max="13031" width="11" style="75" customWidth="1"/>
    <col min="13032" max="13263" width="8.88671875" style="75"/>
    <col min="13264" max="13264" width="7.44140625" style="75" bestFit="1" customWidth="1"/>
    <col min="13265" max="13265" width="13.88671875" style="75" customWidth="1"/>
    <col min="13266" max="13266" width="15.33203125" style="75" bestFit="1" customWidth="1"/>
    <col min="13267" max="13267" width="8.5546875" style="75" customWidth="1"/>
    <col min="13268" max="13268" width="10.6640625" style="75" customWidth="1"/>
    <col min="13269" max="13269" width="9.44140625" style="75" customWidth="1"/>
    <col min="13270" max="13270" width="12.88671875" style="75" bestFit="1" customWidth="1"/>
    <col min="13271" max="13271" width="11.44140625" style="75" bestFit="1" customWidth="1"/>
    <col min="13272" max="13272" width="12.88671875" style="75" bestFit="1" customWidth="1"/>
    <col min="13273" max="13273" width="15.6640625" style="75" bestFit="1" customWidth="1"/>
    <col min="13274" max="13274" width="11.44140625" style="75" customWidth="1"/>
    <col min="13275" max="13275" width="11.5546875" style="75" customWidth="1"/>
    <col min="13276" max="13277" width="12" style="75" customWidth="1"/>
    <col min="13278" max="13278" width="14.5546875" style="75" customWidth="1"/>
    <col min="13279" max="13279" width="10.33203125" style="75" customWidth="1"/>
    <col min="13280" max="13280" width="10.6640625" style="75" bestFit="1" customWidth="1"/>
    <col min="13281" max="13286" width="12.44140625" style="75" bestFit="1" customWidth="1"/>
    <col min="13287" max="13287" width="11" style="75" customWidth="1"/>
    <col min="13288" max="13519" width="8.88671875" style="75"/>
    <col min="13520" max="13520" width="7.44140625" style="75" bestFit="1" customWidth="1"/>
    <col min="13521" max="13521" width="13.88671875" style="75" customWidth="1"/>
    <col min="13522" max="13522" width="15.33203125" style="75" bestFit="1" customWidth="1"/>
    <col min="13523" max="13523" width="8.5546875" style="75" customWidth="1"/>
    <col min="13524" max="13524" width="10.6640625" style="75" customWidth="1"/>
    <col min="13525" max="13525" width="9.44140625" style="75" customWidth="1"/>
    <col min="13526" max="13526" width="12.88671875" style="75" bestFit="1" customWidth="1"/>
    <col min="13527" max="13527" width="11.44140625" style="75" bestFit="1" customWidth="1"/>
    <col min="13528" max="13528" width="12.88671875" style="75" bestFit="1" customWidth="1"/>
    <col min="13529" max="13529" width="15.6640625" style="75" bestFit="1" customWidth="1"/>
    <col min="13530" max="13530" width="11.44140625" style="75" customWidth="1"/>
    <col min="13531" max="13531" width="11.5546875" style="75" customWidth="1"/>
    <col min="13532" max="13533" width="12" style="75" customWidth="1"/>
    <col min="13534" max="13534" width="14.5546875" style="75" customWidth="1"/>
    <col min="13535" max="13535" width="10.33203125" style="75" customWidth="1"/>
    <col min="13536" max="13536" width="10.6640625" style="75" bestFit="1" customWidth="1"/>
    <col min="13537" max="13542" width="12.44140625" style="75" bestFit="1" customWidth="1"/>
    <col min="13543" max="13543" width="11" style="75" customWidth="1"/>
    <col min="13544" max="13775" width="8.88671875" style="75"/>
    <col min="13776" max="13776" width="7.44140625" style="75" bestFit="1" customWidth="1"/>
    <col min="13777" max="13777" width="13.88671875" style="75" customWidth="1"/>
    <col min="13778" max="13778" width="15.33203125" style="75" bestFit="1" customWidth="1"/>
    <col min="13779" max="13779" width="8.5546875" style="75" customWidth="1"/>
    <col min="13780" max="13780" width="10.6640625" style="75" customWidth="1"/>
    <col min="13781" max="13781" width="9.44140625" style="75" customWidth="1"/>
    <col min="13782" max="13782" width="12.88671875" style="75" bestFit="1" customWidth="1"/>
    <col min="13783" max="13783" width="11.44140625" style="75" bestFit="1" customWidth="1"/>
    <col min="13784" max="13784" width="12.88671875" style="75" bestFit="1" customWidth="1"/>
    <col min="13785" max="13785" width="15.6640625" style="75" bestFit="1" customWidth="1"/>
    <col min="13786" max="13786" width="11.44140625" style="75" customWidth="1"/>
    <col min="13787" max="13787" width="11.5546875" style="75" customWidth="1"/>
    <col min="13788" max="13789" width="12" style="75" customWidth="1"/>
    <col min="13790" max="13790" width="14.5546875" style="75" customWidth="1"/>
    <col min="13791" max="13791" width="10.33203125" style="75" customWidth="1"/>
    <col min="13792" max="13792" width="10.6640625" style="75" bestFit="1" customWidth="1"/>
    <col min="13793" max="13798" width="12.44140625" style="75" bestFit="1" customWidth="1"/>
    <col min="13799" max="13799" width="11" style="75" customWidth="1"/>
    <col min="13800" max="14031" width="8.88671875" style="75"/>
    <col min="14032" max="14032" width="7.44140625" style="75" bestFit="1" customWidth="1"/>
    <col min="14033" max="14033" width="13.88671875" style="75" customWidth="1"/>
    <col min="14034" max="14034" width="15.33203125" style="75" bestFit="1" customWidth="1"/>
    <col min="14035" max="14035" width="8.5546875" style="75" customWidth="1"/>
    <col min="14036" max="14036" width="10.6640625" style="75" customWidth="1"/>
    <col min="14037" max="14037" width="9.44140625" style="75" customWidth="1"/>
    <col min="14038" max="14038" width="12.88671875" style="75" bestFit="1" customWidth="1"/>
    <col min="14039" max="14039" width="11.44140625" style="75" bestFit="1" customWidth="1"/>
    <col min="14040" max="14040" width="12.88671875" style="75" bestFit="1" customWidth="1"/>
    <col min="14041" max="14041" width="15.6640625" style="75" bestFit="1" customWidth="1"/>
    <col min="14042" max="14042" width="11.44140625" style="75" customWidth="1"/>
    <col min="14043" max="14043" width="11.5546875" style="75" customWidth="1"/>
    <col min="14044" max="14045" width="12" style="75" customWidth="1"/>
    <col min="14046" max="14046" width="14.5546875" style="75" customWidth="1"/>
    <col min="14047" max="14047" width="10.33203125" style="75" customWidth="1"/>
    <col min="14048" max="14048" width="10.6640625" style="75" bestFit="1" customWidth="1"/>
    <col min="14049" max="14054" width="12.44140625" style="75" bestFit="1" customWidth="1"/>
    <col min="14055" max="14055" width="11" style="75" customWidth="1"/>
    <col min="14056" max="14287" width="8.88671875" style="75"/>
    <col min="14288" max="14288" width="7.44140625" style="75" bestFit="1" customWidth="1"/>
    <col min="14289" max="14289" width="13.88671875" style="75" customWidth="1"/>
    <col min="14290" max="14290" width="15.33203125" style="75" bestFit="1" customWidth="1"/>
    <col min="14291" max="14291" width="8.5546875" style="75" customWidth="1"/>
    <col min="14292" max="14292" width="10.6640625" style="75" customWidth="1"/>
    <col min="14293" max="14293" width="9.44140625" style="75" customWidth="1"/>
    <col min="14294" max="14294" width="12.88671875" style="75" bestFit="1" customWidth="1"/>
    <col min="14295" max="14295" width="11.44140625" style="75" bestFit="1" customWidth="1"/>
    <col min="14296" max="14296" width="12.88671875" style="75" bestFit="1" customWidth="1"/>
    <col min="14297" max="14297" width="15.6640625" style="75" bestFit="1" customWidth="1"/>
    <col min="14298" max="14298" width="11.44140625" style="75" customWidth="1"/>
    <col min="14299" max="14299" width="11.5546875" style="75" customWidth="1"/>
    <col min="14300" max="14301" width="12" style="75" customWidth="1"/>
    <col min="14302" max="14302" width="14.5546875" style="75" customWidth="1"/>
    <col min="14303" max="14303" width="10.33203125" style="75" customWidth="1"/>
    <col min="14304" max="14304" width="10.6640625" style="75" bestFit="1" customWidth="1"/>
    <col min="14305" max="14310" width="12.44140625" style="75" bestFit="1" customWidth="1"/>
    <col min="14311" max="14311" width="11" style="75" customWidth="1"/>
    <col min="14312" max="14543" width="8.88671875" style="75"/>
    <col min="14544" max="14544" width="7.44140625" style="75" bestFit="1" customWidth="1"/>
    <col min="14545" max="14545" width="13.88671875" style="75" customWidth="1"/>
    <col min="14546" max="14546" width="15.33203125" style="75" bestFit="1" customWidth="1"/>
    <col min="14547" max="14547" width="8.5546875" style="75" customWidth="1"/>
    <col min="14548" max="14548" width="10.6640625" style="75" customWidth="1"/>
    <col min="14549" max="14549" width="9.44140625" style="75" customWidth="1"/>
    <col min="14550" max="14550" width="12.88671875" style="75" bestFit="1" customWidth="1"/>
    <col min="14551" max="14551" width="11.44140625" style="75" bestFit="1" customWidth="1"/>
    <col min="14552" max="14552" width="12.88671875" style="75" bestFit="1" customWidth="1"/>
    <col min="14553" max="14553" width="15.6640625" style="75" bestFit="1" customWidth="1"/>
    <col min="14554" max="14554" width="11.44140625" style="75" customWidth="1"/>
    <col min="14555" max="14555" width="11.5546875" style="75" customWidth="1"/>
    <col min="14556" max="14557" width="12" style="75" customWidth="1"/>
    <col min="14558" max="14558" width="14.5546875" style="75" customWidth="1"/>
    <col min="14559" max="14559" width="10.33203125" style="75" customWidth="1"/>
    <col min="14560" max="14560" width="10.6640625" style="75" bestFit="1" customWidth="1"/>
    <col min="14561" max="14566" width="12.44140625" style="75" bestFit="1" customWidth="1"/>
    <col min="14567" max="14567" width="11" style="75" customWidth="1"/>
    <col min="14568" max="14799" width="8.88671875" style="75"/>
    <col min="14800" max="14800" width="7.44140625" style="75" bestFit="1" customWidth="1"/>
    <col min="14801" max="14801" width="13.88671875" style="75" customWidth="1"/>
    <col min="14802" max="14802" width="15.33203125" style="75" bestFit="1" customWidth="1"/>
    <col min="14803" max="14803" width="8.5546875" style="75" customWidth="1"/>
    <col min="14804" max="14804" width="10.6640625" style="75" customWidth="1"/>
    <col min="14805" max="14805" width="9.44140625" style="75" customWidth="1"/>
    <col min="14806" max="14806" width="12.88671875" style="75" bestFit="1" customWidth="1"/>
    <col min="14807" max="14807" width="11.44140625" style="75" bestFit="1" customWidth="1"/>
    <col min="14808" max="14808" width="12.88671875" style="75" bestFit="1" customWidth="1"/>
    <col min="14809" max="14809" width="15.6640625" style="75" bestFit="1" customWidth="1"/>
    <col min="14810" max="14810" width="11.44140625" style="75" customWidth="1"/>
    <col min="14811" max="14811" width="11.5546875" style="75" customWidth="1"/>
    <col min="14812" max="14813" width="12" style="75" customWidth="1"/>
    <col min="14814" max="14814" width="14.5546875" style="75" customWidth="1"/>
    <col min="14815" max="14815" width="10.33203125" style="75" customWidth="1"/>
    <col min="14816" max="14816" width="10.6640625" style="75" bestFit="1" customWidth="1"/>
    <col min="14817" max="14822" width="12.44140625" style="75" bestFit="1" customWidth="1"/>
    <col min="14823" max="14823" width="11" style="75" customWidth="1"/>
    <col min="14824" max="15055" width="8.88671875" style="75"/>
    <col min="15056" max="15056" width="7.44140625" style="75" bestFit="1" customWidth="1"/>
    <col min="15057" max="15057" width="13.88671875" style="75" customWidth="1"/>
    <col min="15058" max="15058" width="15.33203125" style="75" bestFit="1" customWidth="1"/>
    <col min="15059" max="15059" width="8.5546875" style="75" customWidth="1"/>
    <col min="15060" max="15060" width="10.6640625" style="75" customWidth="1"/>
    <col min="15061" max="15061" width="9.44140625" style="75" customWidth="1"/>
    <col min="15062" max="15062" width="12.88671875" style="75" bestFit="1" customWidth="1"/>
    <col min="15063" max="15063" width="11.44140625" style="75" bestFit="1" customWidth="1"/>
    <col min="15064" max="15064" width="12.88671875" style="75" bestFit="1" customWidth="1"/>
    <col min="15065" max="15065" width="15.6640625" style="75" bestFit="1" customWidth="1"/>
    <col min="15066" max="15066" width="11.44140625" style="75" customWidth="1"/>
    <col min="15067" max="15067" width="11.5546875" style="75" customWidth="1"/>
    <col min="15068" max="15069" width="12" style="75" customWidth="1"/>
    <col min="15070" max="15070" width="14.5546875" style="75" customWidth="1"/>
    <col min="15071" max="15071" width="10.33203125" style="75" customWidth="1"/>
    <col min="15072" max="15072" width="10.6640625" style="75" bestFit="1" customWidth="1"/>
    <col min="15073" max="15078" width="12.44140625" style="75" bestFit="1" customWidth="1"/>
    <col min="15079" max="15079" width="11" style="75" customWidth="1"/>
    <col min="15080" max="15311" width="8.88671875" style="75"/>
    <col min="15312" max="15312" width="7.44140625" style="75" bestFit="1" customWidth="1"/>
    <col min="15313" max="15313" width="13.88671875" style="75" customWidth="1"/>
    <col min="15314" max="15314" width="15.33203125" style="75" bestFit="1" customWidth="1"/>
    <col min="15315" max="15315" width="8.5546875" style="75" customWidth="1"/>
    <col min="15316" max="15316" width="10.6640625" style="75" customWidth="1"/>
    <col min="15317" max="15317" width="9.44140625" style="75" customWidth="1"/>
    <col min="15318" max="15318" width="12.88671875" style="75" bestFit="1" customWidth="1"/>
    <col min="15319" max="15319" width="11.44140625" style="75" bestFit="1" customWidth="1"/>
    <col min="15320" max="15320" width="12.88671875" style="75" bestFit="1" customWidth="1"/>
    <col min="15321" max="15321" width="15.6640625" style="75" bestFit="1" customWidth="1"/>
    <col min="15322" max="15322" width="11.44140625" style="75" customWidth="1"/>
    <col min="15323" max="15323" width="11.5546875" style="75" customWidth="1"/>
    <col min="15324" max="15325" width="12" style="75" customWidth="1"/>
    <col min="15326" max="15326" width="14.5546875" style="75" customWidth="1"/>
    <col min="15327" max="15327" width="10.33203125" style="75" customWidth="1"/>
    <col min="15328" max="15328" width="10.6640625" style="75" bestFit="1" customWidth="1"/>
    <col min="15329" max="15334" width="12.44140625" style="75" bestFit="1" customWidth="1"/>
    <col min="15335" max="15335" width="11" style="75" customWidth="1"/>
    <col min="15336" max="15567" width="8.88671875" style="75"/>
    <col min="15568" max="15568" width="7.44140625" style="75" bestFit="1" customWidth="1"/>
    <col min="15569" max="15569" width="13.88671875" style="75" customWidth="1"/>
    <col min="15570" max="15570" width="15.33203125" style="75" bestFit="1" customWidth="1"/>
    <col min="15571" max="15571" width="8.5546875" style="75" customWidth="1"/>
    <col min="15572" max="15572" width="10.6640625" style="75" customWidth="1"/>
    <col min="15573" max="15573" width="9.44140625" style="75" customWidth="1"/>
    <col min="15574" max="15574" width="12.88671875" style="75" bestFit="1" customWidth="1"/>
    <col min="15575" max="15575" width="11.44140625" style="75" bestFit="1" customWidth="1"/>
    <col min="15576" max="15576" width="12.88671875" style="75" bestFit="1" customWidth="1"/>
    <col min="15577" max="15577" width="15.6640625" style="75" bestFit="1" customWidth="1"/>
    <col min="15578" max="15578" width="11.44140625" style="75" customWidth="1"/>
    <col min="15579" max="15579" width="11.5546875" style="75" customWidth="1"/>
    <col min="15580" max="15581" width="12" style="75" customWidth="1"/>
    <col min="15582" max="15582" width="14.5546875" style="75" customWidth="1"/>
    <col min="15583" max="15583" width="10.33203125" style="75" customWidth="1"/>
    <col min="15584" max="15584" width="10.6640625" style="75" bestFit="1" customWidth="1"/>
    <col min="15585" max="15590" width="12.44140625" style="75" bestFit="1" customWidth="1"/>
    <col min="15591" max="15591" width="11" style="75" customWidth="1"/>
    <col min="15592" max="15823" width="8.88671875" style="75"/>
    <col min="15824" max="15824" width="7.44140625" style="75" bestFit="1" customWidth="1"/>
    <col min="15825" max="15825" width="13.88671875" style="75" customWidth="1"/>
    <col min="15826" max="15826" width="15.33203125" style="75" bestFit="1" customWidth="1"/>
    <col min="15827" max="15827" width="8.5546875" style="75" customWidth="1"/>
    <col min="15828" max="15828" width="10.6640625" style="75" customWidth="1"/>
    <col min="15829" max="15829" width="9.44140625" style="75" customWidth="1"/>
    <col min="15830" max="15830" width="12.88671875" style="75" bestFit="1" customWidth="1"/>
    <col min="15831" max="15831" width="11.44140625" style="75" bestFit="1" customWidth="1"/>
    <col min="15832" max="15832" width="12.88671875" style="75" bestFit="1" customWidth="1"/>
    <col min="15833" max="15833" width="15.6640625" style="75" bestFit="1" customWidth="1"/>
    <col min="15834" max="15834" width="11.44140625" style="75" customWidth="1"/>
    <col min="15835" max="15835" width="11.5546875" style="75" customWidth="1"/>
    <col min="15836" max="15837" width="12" style="75" customWidth="1"/>
    <col min="15838" max="15838" width="14.5546875" style="75" customWidth="1"/>
    <col min="15839" max="15839" width="10.33203125" style="75" customWidth="1"/>
    <col min="15840" max="15840" width="10.6640625" style="75" bestFit="1" customWidth="1"/>
    <col min="15841" max="15846" width="12.44140625" style="75" bestFit="1" customWidth="1"/>
    <col min="15847" max="15847" width="11" style="75" customWidth="1"/>
    <col min="15848" max="16079" width="8.88671875" style="75"/>
    <col min="16080" max="16080" width="7.44140625" style="75" bestFit="1" customWidth="1"/>
    <col min="16081" max="16081" width="13.88671875" style="75" customWidth="1"/>
    <col min="16082" max="16082" width="15.33203125" style="75" bestFit="1" customWidth="1"/>
    <col min="16083" max="16083" width="8.5546875" style="75" customWidth="1"/>
    <col min="16084" max="16084" width="10.6640625" style="75" customWidth="1"/>
    <col min="16085" max="16085" width="9.44140625" style="75" customWidth="1"/>
    <col min="16086" max="16086" width="12.88671875" style="75" bestFit="1" customWidth="1"/>
    <col min="16087" max="16087" width="11.44140625" style="75" bestFit="1" customWidth="1"/>
    <col min="16088" max="16088" width="12.88671875" style="75" bestFit="1" customWidth="1"/>
    <col min="16089" max="16089" width="15.6640625" style="75" bestFit="1" customWidth="1"/>
    <col min="16090" max="16090" width="11.44140625" style="75" customWidth="1"/>
    <col min="16091" max="16091" width="11.5546875" style="75" customWidth="1"/>
    <col min="16092" max="16093" width="12" style="75" customWidth="1"/>
    <col min="16094" max="16094" width="14.5546875" style="75" customWidth="1"/>
    <col min="16095" max="16095" width="10.33203125" style="75" customWidth="1"/>
    <col min="16096" max="16096" width="10.6640625" style="75" bestFit="1" customWidth="1"/>
    <col min="16097" max="16102" width="12.44140625" style="75" bestFit="1" customWidth="1"/>
    <col min="16103" max="16103" width="11" style="75" customWidth="1"/>
    <col min="16104" max="16384" width="8.88671875" style="75"/>
  </cols>
  <sheetData>
    <row r="1" spans="1:17" s="38" customFormat="1">
      <c r="A1" s="37" t="s">
        <v>1</v>
      </c>
      <c r="B1" s="38" t="s">
        <v>316</v>
      </c>
      <c r="C1" s="39"/>
    </row>
    <row r="2" spans="1:17" s="38" customFormat="1">
      <c r="A2" s="37" t="s">
        <v>3</v>
      </c>
      <c r="B2" s="38" t="s">
        <v>314</v>
      </c>
      <c r="C2" s="39"/>
    </row>
    <row r="3" spans="1:17">
      <c r="E3" s="99" t="s">
        <v>330</v>
      </c>
      <c r="F3" s="99"/>
      <c r="G3" s="99"/>
      <c r="H3" s="100" t="s">
        <v>312</v>
      </c>
      <c r="I3" s="99"/>
      <c r="J3" s="99"/>
      <c r="K3" s="99"/>
      <c r="L3" s="99"/>
      <c r="M3" s="99"/>
      <c r="N3" s="99"/>
      <c r="O3" s="99"/>
      <c r="P3" s="99"/>
      <c r="Q3" s="99"/>
    </row>
    <row r="4" spans="1:17" s="87" customFormat="1" ht="52.8" customHeight="1">
      <c r="A4" s="76" t="s">
        <v>301</v>
      </c>
      <c r="B4" s="83" t="s">
        <v>88</v>
      </c>
      <c r="C4" s="37" t="s">
        <v>17</v>
      </c>
      <c r="D4" s="84" t="s">
        <v>46</v>
      </c>
      <c r="E4" s="85" t="s">
        <v>319</v>
      </c>
      <c r="F4" s="86" t="s">
        <v>317</v>
      </c>
      <c r="G4" s="86" t="s">
        <v>320</v>
      </c>
      <c r="H4" s="37" t="s">
        <v>318</v>
      </c>
      <c r="I4" s="37" t="s">
        <v>321</v>
      </c>
      <c r="J4" s="37" t="s">
        <v>322</v>
      </c>
      <c r="K4" s="37" t="s">
        <v>323</v>
      </c>
      <c r="L4" s="37" t="s">
        <v>324</v>
      </c>
      <c r="M4" s="37" t="s">
        <v>325</v>
      </c>
      <c r="N4" s="37" t="s">
        <v>326</v>
      </c>
      <c r="O4" s="37" t="s">
        <v>327</v>
      </c>
      <c r="P4" s="37" t="s">
        <v>328</v>
      </c>
      <c r="Q4" s="37" t="s">
        <v>329</v>
      </c>
    </row>
    <row r="5" spans="1:17">
      <c r="A5" s="77">
        <v>2014</v>
      </c>
      <c r="B5" s="88">
        <v>0.70799999999999996</v>
      </c>
      <c r="C5" s="89">
        <v>20.121212121212118</v>
      </c>
      <c r="D5" s="89">
        <v>21.019564786751996</v>
      </c>
      <c r="E5" s="45">
        <v>0.18715083798882681</v>
      </c>
      <c r="F5" s="45">
        <v>6.0291060291060292</v>
      </c>
      <c r="G5" s="45">
        <v>5.6133056133056138</v>
      </c>
      <c r="H5" s="45">
        <v>16.92307692307692</v>
      </c>
      <c r="I5" s="45">
        <v>2.2456034506671116</v>
      </c>
      <c r="J5" s="45">
        <v>2.1459999999999999</v>
      </c>
      <c r="K5" s="45">
        <v>38.181818181818187</v>
      </c>
      <c r="L5" s="45">
        <v>8.1818181818181817</v>
      </c>
      <c r="M5" s="45">
        <v>2.7272727272727271</v>
      </c>
      <c r="N5" s="45">
        <v>1.8181818181818181</v>
      </c>
      <c r="O5" s="45">
        <v>1.8181818181818181</v>
      </c>
      <c r="P5" s="45">
        <v>9.0909090909090917</v>
      </c>
      <c r="Q5" s="45">
        <v>10</v>
      </c>
    </row>
    <row r="6" spans="1:17">
      <c r="A6" s="77">
        <v>2001.09</v>
      </c>
      <c r="B6" s="88">
        <v>0.73799999999999999</v>
      </c>
      <c r="C6" s="89">
        <v>21.030303030303028</v>
      </c>
      <c r="D6" s="89">
        <v>21.686382954311998</v>
      </c>
    </row>
    <row r="7" spans="1:17">
      <c r="A7" s="77">
        <v>1988.18</v>
      </c>
      <c r="B7" s="88">
        <v>0.83199999999999996</v>
      </c>
      <c r="C7" s="89">
        <v>23.878787878787875</v>
      </c>
      <c r="D7" s="89">
        <v>23.911203696127998</v>
      </c>
      <c r="E7" s="45">
        <v>0.1894150417827298</v>
      </c>
      <c r="F7" s="45">
        <v>6.2630480167014611</v>
      </c>
      <c r="G7" s="45">
        <v>6.6805845511482245</v>
      </c>
      <c r="H7" s="45">
        <v>4</v>
      </c>
      <c r="I7" s="45">
        <v>3.6398741418764313</v>
      </c>
      <c r="J7" s="45">
        <v>2.1509999999999998</v>
      </c>
      <c r="K7" s="45">
        <v>26.315789473684209</v>
      </c>
      <c r="L7" s="45">
        <v>7.0175438596491224</v>
      </c>
      <c r="M7" s="45">
        <v>3.5087719298245612</v>
      </c>
      <c r="N7" s="45">
        <v>8.7719298245614024</v>
      </c>
      <c r="O7" s="45">
        <v>3.5087719298245612</v>
      </c>
      <c r="P7" s="45">
        <v>7.0175438596491224</v>
      </c>
      <c r="Q7" s="45">
        <v>1.7543859649122806</v>
      </c>
    </row>
    <row r="8" spans="1:17">
      <c r="A8" s="77">
        <v>1975.27</v>
      </c>
      <c r="B8" s="88">
        <v>0.73399999999999999</v>
      </c>
      <c r="C8" s="89">
        <v>20.909090909090907</v>
      </c>
      <c r="D8" s="89">
        <v>21.596553904183999</v>
      </c>
    </row>
    <row r="9" spans="1:17">
      <c r="A9" s="77">
        <v>1962.36</v>
      </c>
      <c r="B9" s="88">
        <v>0.77900000000000003</v>
      </c>
      <c r="C9" s="89">
        <v>22.27272727272727</v>
      </c>
      <c r="D9" s="89">
        <v>22.627161091619001</v>
      </c>
      <c r="E9" s="45">
        <v>0.18877551020408162</v>
      </c>
      <c r="F9" s="45">
        <v>5.3045186640471513</v>
      </c>
      <c r="G9" s="45">
        <v>4.1257367387033401</v>
      </c>
      <c r="H9" s="45">
        <v>4.1237113402061851</v>
      </c>
      <c r="I9" s="45">
        <v>-10.079633201395787</v>
      </c>
      <c r="J9" s="45">
        <v>1.7050000000000001</v>
      </c>
      <c r="K9" s="45">
        <v>51.111111111111107</v>
      </c>
      <c r="L9" s="45">
        <v>8.8888888888888893</v>
      </c>
      <c r="M9" s="45">
        <v>0</v>
      </c>
      <c r="N9" s="45">
        <v>3.7037037037037033</v>
      </c>
      <c r="O9" s="45">
        <v>0.74074074074074081</v>
      </c>
      <c r="P9" s="45">
        <v>3.7037037037037033</v>
      </c>
      <c r="Q9" s="45">
        <v>2.9629629629629632</v>
      </c>
    </row>
    <row r="10" spans="1:17">
      <c r="A10" s="77">
        <v>1949.45</v>
      </c>
      <c r="B10" s="88">
        <v>0.81899999999999995</v>
      </c>
      <c r="C10" s="89">
        <v>23.484848484848481</v>
      </c>
      <c r="D10" s="89">
        <v>23.587968314139001</v>
      </c>
    </row>
    <row r="11" spans="1:17">
      <c r="A11" s="77">
        <v>1936.55</v>
      </c>
      <c r="B11" s="88">
        <v>0.73</v>
      </c>
      <c r="C11" s="89">
        <v>20.787878787878785</v>
      </c>
      <c r="D11" s="89">
        <v>21.507027857000004</v>
      </c>
      <c r="E11" s="45">
        <v>0.20665083135391923</v>
      </c>
      <c r="F11" s="45">
        <v>4.972375690607735</v>
      </c>
      <c r="G11" s="45">
        <v>4.6040515653775325</v>
      </c>
      <c r="H11" s="45">
        <v>57.894736842105267</v>
      </c>
      <c r="I11" s="45">
        <v>32.731115502854628</v>
      </c>
      <c r="J11" s="45">
        <v>2.5310000000000001</v>
      </c>
      <c r="K11" s="45">
        <v>0</v>
      </c>
      <c r="L11" s="45">
        <v>5.2631578947368416</v>
      </c>
      <c r="M11" s="45">
        <v>5.2631578947368416</v>
      </c>
      <c r="N11" s="45">
        <v>12.280701754385964</v>
      </c>
      <c r="O11" s="45">
        <v>7.0175438596491224</v>
      </c>
      <c r="P11" s="45">
        <v>12.280701754385964</v>
      </c>
      <c r="Q11" s="45">
        <v>19.298245614035086</v>
      </c>
    </row>
    <row r="12" spans="1:17">
      <c r="A12" s="77">
        <v>1923.64</v>
      </c>
      <c r="B12" s="88">
        <v>0.77800000000000002</v>
      </c>
      <c r="C12" s="89">
        <v>22.242424242424242</v>
      </c>
      <c r="D12" s="89">
        <v>22.603731175591999</v>
      </c>
    </row>
    <row r="13" spans="1:17">
      <c r="A13" s="77">
        <v>1910.73</v>
      </c>
      <c r="B13" s="88">
        <v>0.79400000000000004</v>
      </c>
      <c r="C13" s="89">
        <v>22.727272727272727</v>
      </c>
      <c r="D13" s="89">
        <v>22.981895113063999</v>
      </c>
      <c r="E13" s="45">
        <v>0.24776119402985075</v>
      </c>
      <c r="F13" s="45">
        <v>5.8823529411764701</v>
      </c>
      <c r="G13" s="45">
        <v>5.6561085972850682</v>
      </c>
      <c r="H13" s="45">
        <v>11.76470588235294</v>
      </c>
      <c r="I13" s="45">
        <v>7.0400215459197408</v>
      </c>
      <c r="J13" s="45">
        <v>2.2690000000000001</v>
      </c>
      <c r="K13" s="45">
        <v>26.666666666666668</v>
      </c>
      <c r="L13" s="45">
        <v>13.333333333333334</v>
      </c>
      <c r="M13" s="45">
        <v>1.3333333333333335</v>
      </c>
      <c r="N13" s="45">
        <v>8</v>
      </c>
      <c r="O13" s="45">
        <v>0</v>
      </c>
      <c r="P13" s="45">
        <v>6.666666666666667</v>
      </c>
      <c r="Q13" s="45">
        <v>5.3333333333333339</v>
      </c>
    </row>
    <row r="14" spans="1:17">
      <c r="A14" s="77">
        <v>1897.82</v>
      </c>
      <c r="B14" s="88">
        <v>0.78</v>
      </c>
      <c r="C14" s="89">
        <v>22.303030303030301</v>
      </c>
      <c r="D14" s="89">
        <v>22.650617592</v>
      </c>
    </row>
    <row r="15" spans="1:17">
      <c r="A15" s="77">
        <v>1884.91</v>
      </c>
      <c r="B15" s="88">
        <v>0.87</v>
      </c>
      <c r="C15" s="89">
        <v>25.030303030303028</v>
      </c>
      <c r="D15" s="89">
        <v>24.891904863000001</v>
      </c>
      <c r="E15" s="45">
        <v>0.22004889975550121</v>
      </c>
      <c r="F15" s="45">
        <v>8.0675422138836765</v>
      </c>
      <c r="G15" s="45">
        <v>4.5028142589118199</v>
      </c>
      <c r="H15" s="45">
        <v>7.5</v>
      </c>
      <c r="I15" s="45">
        <v>-0.97965907125221996</v>
      </c>
      <c r="J15" s="45">
        <v>2.1160000000000001</v>
      </c>
      <c r="K15" s="45">
        <v>31.838565022421523</v>
      </c>
      <c r="L15" s="45">
        <v>15.695067264573993</v>
      </c>
      <c r="M15" s="45">
        <v>2.6905829596412558</v>
      </c>
      <c r="N15" s="45">
        <v>6.7264573991031389</v>
      </c>
      <c r="O15" s="45">
        <v>0.89686098654708524</v>
      </c>
      <c r="P15" s="45">
        <v>7.1748878923766819</v>
      </c>
      <c r="Q15" s="45">
        <v>4.0358744394618835</v>
      </c>
    </row>
    <row r="16" spans="1:17">
      <c r="A16" s="77">
        <v>1872</v>
      </c>
      <c r="B16" s="88">
        <v>0.83199999999999996</v>
      </c>
      <c r="C16" s="89">
        <v>23.878787878787875</v>
      </c>
      <c r="D16" s="89">
        <v>23.911203696127998</v>
      </c>
    </row>
    <row r="17" spans="1:17">
      <c r="A17" s="77">
        <v>1859.09</v>
      </c>
      <c r="B17" s="88">
        <v>0.78100000000000003</v>
      </c>
      <c r="C17" s="89">
        <v>22.333333333333332</v>
      </c>
      <c r="D17" s="89">
        <v>22.674100846660998</v>
      </c>
      <c r="E17" s="45">
        <v>0.18142548596112312</v>
      </c>
      <c r="F17" s="45">
        <v>6.2818336162988109</v>
      </c>
      <c r="G17" s="45">
        <v>3.7351443123938877</v>
      </c>
      <c r="H17" s="45">
        <v>38.596491228070171</v>
      </c>
      <c r="I17" s="45">
        <v>18.277397260273972</v>
      </c>
      <c r="J17" s="45">
        <v>2.5499999999999998</v>
      </c>
      <c r="K17" s="45">
        <v>17.6056338028169</v>
      </c>
      <c r="L17" s="45">
        <v>9.8591549295774641</v>
      </c>
      <c r="M17" s="45">
        <v>4.225352112676056</v>
      </c>
      <c r="N17" s="45">
        <v>7.7464788732394361</v>
      </c>
      <c r="O17" s="45">
        <v>2.112676056338028</v>
      </c>
      <c r="P17" s="45">
        <v>8.4507042253521121</v>
      </c>
      <c r="Q17" s="45">
        <v>15.492957746478872</v>
      </c>
    </row>
    <row r="18" spans="1:17">
      <c r="A18" s="77">
        <v>1846.18</v>
      </c>
      <c r="B18" s="88">
        <v>0.90600000000000003</v>
      </c>
      <c r="C18" s="89">
        <v>26.121212121212121</v>
      </c>
      <c r="D18" s="89">
        <v>25.876846714536008</v>
      </c>
    </row>
    <row r="19" spans="1:17">
      <c r="A19" s="77">
        <v>1833.27</v>
      </c>
      <c r="B19" s="88">
        <v>0.77600000000000002</v>
      </c>
      <c r="C19" s="89">
        <v>22.18181818181818</v>
      </c>
      <c r="D19" s="89">
        <v>22.556950416896001</v>
      </c>
      <c r="E19" s="45">
        <v>0.26544622425629288</v>
      </c>
      <c r="F19" s="45">
        <v>6.7453625632377738</v>
      </c>
      <c r="G19" s="45">
        <v>6.2394603709949408</v>
      </c>
      <c r="H19" s="45">
        <v>18.367346938775512</v>
      </c>
      <c r="I19" s="45">
        <v>6.8650002349923831</v>
      </c>
      <c r="J19" s="45">
        <v>2.335</v>
      </c>
      <c r="K19" s="45">
        <v>26.126126126126124</v>
      </c>
      <c r="L19" s="45">
        <v>9.9099099099099099</v>
      </c>
      <c r="M19" s="45">
        <v>7.2072072072072073</v>
      </c>
      <c r="N19" s="45">
        <v>9.9099099099099099</v>
      </c>
      <c r="O19" s="45">
        <v>2.7027027027027026</v>
      </c>
      <c r="P19" s="45">
        <v>6.3063063063063058</v>
      </c>
      <c r="Q19" s="45">
        <v>8.1081081081081088</v>
      </c>
    </row>
    <row r="20" spans="1:17">
      <c r="A20" s="77">
        <v>1820.36</v>
      </c>
      <c r="B20" s="88">
        <v>0.78500000000000003</v>
      </c>
      <c r="C20" s="89">
        <v>22.454545454545453</v>
      </c>
      <c r="D20" s="89">
        <v>22.768304806625</v>
      </c>
    </row>
    <row r="21" spans="1:17">
      <c r="A21" s="77">
        <v>1807.45</v>
      </c>
      <c r="B21" s="88">
        <v>0.8</v>
      </c>
      <c r="C21" s="89">
        <v>22.909090909090907</v>
      </c>
      <c r="D21" s="89">
        <v>23.125592000000005</v>
      </c>
      <c r="E21" s="45">
        <v>0.2722772277227723</v>
      </c>
      <c r="F21" s="45">
        <v>5.384615384615385</v>
      </c>
      <c r="G21" s="45">
        <v>4.8076923076923084</v>
      </c>
      <c r="H21" s="45">
        <v>11.214953271028037</v>
      </c>
      <c r="I21" s="45">
        <v>0.48937602872961783</v>
      </c>
      <c r="J21" s="45">
        <v>2.3010000000000002</v>
      </c>
      <c r="K21" s="45">
        <v>31.03448275862069</v>
      </c>
      <c r="L21" s="45">
        <v>5.7471264367816088</v>
      </c>
      <c r="M21" s="45">
        <v>5.1724137931034484</v>
      </c>
      <c r="N21" s="45">
        <v>7.4712643678160928</v>
      </c>
      <c r="O21" s="45">
        <v>1.1494252873563218</v>
      </c>
      <c r="P21" s="45">
        <v>11.494252873563218</v>
      </c>
      <c r="Q21" s="45">
        <v>6.8965517241379306</v>
      </c>
    </row>
    <row r="22" spans="1:17">
      <c r="A22" s="77">
        <v>1794.55</v>
      </c>
      <c r="B22" s="88">
        <v>0.88400000000000001</v>
      </c>
      <c r="C22" s="89">
        <v>25.454545454545453</v>
      </c>
      <c r="D22" s="89">
        <v>25.268026328384003</v>
      </c>
    </row>
    <row r="23" spans="1:17">
      <c r="A23" s="77">
        <v>1782</v>
      </c>
      <c r="B23" s="88"/>
      <c r="C23" s="89"/>
      <c r="D23" s="89"/>
      <c r="E23" s="45">
        <v>0.19090909090909092</v>
      </c>
      <c r="F23" s="45">
        <v>7.3298429319371721</v>
      </c>
      <c r="G23" s="45">
        <v>5.2356020942408374</v>
      </c>
      <c r="H23" s="45">
        <v>3.5714285714285712</v>
      </c>
      <c r="I23" s="45">
        <v>-3.9151957461025955</v>
      </c>
      <c r="J23" s="45">
        <v>2.16</v>
      </c>
      <c r="K23" s="45">
        <v>27.956989247311824</v>
      </c>
      <c r="L23" s="45">
        <v>8.6021505376344098</v>
      </c>
      <c r="M23" s="45">
        <v>4.3010752688172049</v>
      </c>
      <c r="N23" s="45">
        <v>10.75268817204301</v>
      </c>
      <c r="O23" s="45">
        <v>1.0752688172043012</v>
      </c>
      <c r="P23" s="45">
        <v>6.4516129032258061</v>
      </c>
      <c r="Q23" s="45">
        <v>2.1505376344086025</v>
      </c>
    </row>
    <row r="24" spans="1:17">
      <c r="A24" s="77">
        <v>1768.73</v>
      </c>
      <c r="B24" s="88">
        <v>0.87</v>
      </c>
      <c r="C24" s="89">
        <v>25.030303030303028</v>
      </c>
      <c r="D24" s="89">
        <v>24.891904863000001</v>
      </c>
    </row>
    <row r="25" spans="1:17">
      <c r="A25" s="77">
        <v>1755.82</v>
      </c>
      <c r="B25" s="88">
        <v>0.76600000000000001</v>
      </c>
      <c r="C25" s="89">
        <v>21.878787878787875</v>
      </c>
      <c r="D25" s="89">
        <v>22.324583909816006</v>
      </c>
      <c r="E25" s="45"/>
      <c r="F25" s="45"/>
      <c r="G25" s="45"/>
      <c r="H25" s="45">
        <v>10.144927536231885</v>
      </c>
      <c r="I25" s="45">
        <v>-1.3266991425044168</v>
      </c>
      <c r="J25" s="45">
        <v>2.0990000000000002</v>
      </c>
      <c r="K25" s="45">
        <v>33.760683760683762</v>
      </c>
      <c r="L25" s="45">
        <v>11.111111111111111</v>
      </c>
      <c r="M25" s="45">
        <v>5.5555555555555554</v>
      </c>
      <c r="N25" s="45">
        <v>5.982905982905983</v>
      </c>
      <c r="O25" s="45">
        <v>0</v>
      </c>
      <c r="P25" s="45">
        <v>5.982905982905983</v>
      </c>
      <c r="Q25" s="45">
        <v>5.982905982905983</v>
      </c>
    </row>
    <row r="26" spans="1:17">
      <c r="A26" s="77">
        <v>1742.91</v>
      </c>
      <c r="B26" s="88">
        <v>0.82899999999999996</v>
      </c>
      <c r="C26" s="89">
        <v>23.787878787878785</v>
      </c>
      <c r="D26" s="89">
        <v>23.836090653269</v>
      </c>
      <c r="E26" s="47"/>
      <c r="F26" s="45"/>
      <c r="G26" s="45"/>
    </row>
    <row r="27" spans="1:17">
      <c r="A27" s="77">
        <v>1730</v>
      </c>
      <c r="B27" s="88">
        <v>0.80700000000000005</v>
      </c>
      <c r="C27" s="89">
        <v>23.121212121212121</v>
      </c>
      <c r="D27" s="89">
        <v>23.294612897703008</v>
      </c>
      <c r="E27" s="45">
        <v>0.24550898203592814</v>
      </c>
      <c r="F27" s="45">
        <v>7.2580645161290329</v>
      </c>
      <c r="G27" s="45">
        <v>4.032258064516129</v>
      </c>
      <c r="H27" s="45">
        <v>9.0909090909090899</v>
      </c>
      <c r="I27" s="45">
        <v>-6.5136121739895323</v>
      </c>
      <c r="J27" s="45">
        <v>1.8080000000000001</v>
      </c>
      <c r="K27" s="45">
        <v>46.212121212121211</v>
      </c>
      <c r="L27" s="45">
        <v>6.8181818181818175</v>
      </c>
      <c r="M27" s="45">
        <v>6.8181818181818175</v>
      </c>
      <c r="N27" s="45">
        <v>3.0303030303030303</v>
      </c>
      <c r="O27" s="45">
        <v>0</v>
      </c>
      <c r="P27" s="45">
        <v>5.3030303030303028</v>
      </c>
      <c r="Q27" s="45">
        <v>6.0606060606060606</v>
      </c>
    </row>
    <row r="28" spans="1:17">
      <c r="A28" s="77">
        <v>1716.67</v>
      </c>
      <c r="B28" s="88">
        <v>0.78600000000000003</v>
      </c>
      <c r="C28" s="89">
        <v>22.484848484848484</v>
      </c>
      <c r="D28" s="89">
        <v>22.791924381576003</v>
      </c>
      <c r="H28" s="45">
        <v>12.121212121212119</v>
      </c>
      <c r="I28" s="45">
        <v>2.58722385684794</v>
      </c>
      <c r="J28" s="45">
        <v>2.2370000000000001</v>
      </c>
      <c r="K28" s="45">
        <v>25.641025641025639</v>
      </c>
      <c r="L28" s="45">
        <v>11.111111111111111</v>
      </c>
      <c r="M28" s="45">
        <v>2.5641025641025639</v>
      </c>
      <c r="N28" s="45">
        <v>6.8376068376068382</v>
      </c>
      <c r="O28" s="45">
        <v>0.85470085470085477</v>
      </c>
      <c r="P28" s="45">
        <v>9.4017094017094021</v>
      </c>
      <c r="Q28" s="45">
        <v>6.8376068376068382</v>
      </c>
    </row>
    <row r="29" spans="1:17">
      <c r="A29" s="77">
        <v>1703</v>
      </c>
      <c r="B29" s="88"/>
      <c r="C29" s="89"/>
      <c r="D29" s="89"/>
      <c r="E29" s="45">
        <v>0.22874493927125505</v>
      </c>
      <c r="F29" s="45">
        <v>8.5626911314984699</v>
      </c>
      <c r="G29" s="45">
        <v>5.6574923547400608</v>
      </c>
      <c r="H29" s="45">
        <v>9.2307692307692317</v>
      </c>
      <c r="I29" s="45">
        <v>-1.1343533698506914</v>
      </c>
      <c r="J29" s="45">
        <v>2.129</v>
      </c>
      <c r="K29" s="45">
        <v>32</v>
      </c>
      <c r="L29" s="45">
        <v>16</v>
      </c>
      <c r="M29" s="45">
        <v>3.2</v>
      </c>
      <c r="N29" s="45">
        <v>4.8</v>
      </c>
      <c r="O29" s="45">
        <v>0.8</v>
      </c>
      <c r="P29" s="45">
        <v>7.1999999999999993</v>
      </c>
      <c r="Q29" s="45">
        <v>4.8</v>
      </c>
    </row>
    <row r="30" spans="1:17">
      <c r="A30" s="77">
        <v>1676.67</v>
      </c>
      <c r="B30" s="88">
        <v>0.78</v>
      </c>
      <c r="C30" s="89">
        <v>22.303030303030301</v>
      </c>
      <c r="D30" s="89">
        <v>22.650617592</v>
      </c>
      <c r="E30" s="45">
        <v>0.20971302428256069</v>
      </c>
      <c r="F30" s="45">
        <v>7.226890756302522</v>
      </c>
      <c r="G30" s="45">
        <v>5.8823529411764701</v>
      </c>
      <c r="H30" s="45">
        <v>25.531914893617021</v>
      </c>
      <c r="I30" s="45">
        <v>10.4806052855925</v>
      </c>
      <c r="J30" s="45">
        <v>2.3410000000000002</v>
      </c>
      <c r="K30" s="45">
        <v>18.627450980392158</v>
      </c>
      <c r="L30" s="45">
        <v>22.549019607843139</v>
      </c>
      <c r="M30" s="45">
        <v>5.8823529411764701</v>
      </c>
      <c r="N30" s="45">
        <v>5.8823529411764701</v>
      </c>
      <c r="O30" s="45">
        <v>0.98039215686274506</v>
      </c>
      <c r="P30" s="45">
        <v>10.784313725490197</v>
      </c>
      <c r="Q30" s="45">
        <v>11.76470588235294</v>
      </c>
    </row>
    <row r="31" spans="1:17">
      <c r="A31" s="77">
        <v>1650</v>
      </c>
      <c r="B31" s="88">
        <v>0.81</v>
      </c>
      <c r="C31" s="89">
        <v>23.212121212121211</v>
      </c>
      <c r="D31" s="89">
        <v>23.367517161000002</v>
      </c>
      <c r="E31" s="45">
        <v>0.26904376012965964</v>
      </c>
      <c r="F31" s="45">
        <v>6.3745019920318722</v>
      </c>
      <c r="G31" s="45">
        <v>3.5856573705179287</v>
      </c>
      <c r="H31" s="45">
        <v>14.285714285714285</v>
      </c>
      <c r="I31" s="45">
        <v>3.7033630562657223</v>
      </c>
      <c r="J31" s="45">
        <v>2.2080000000000002</v>
      </c>
      <c r="K31" s="45">
        <v>24.468085106382979</v>
      </c>
      <c r="L31" s="45">
        <v>10.638297872340425</v>
      </c>
      <c r="M31" s="45">
        <v>3.1914893617021276</v>
      </c>
      <c r="N31" s="45">
        <v>4.2553191489361701</v>
      </c>
      <c r="O31" s="45">
        <v>0</v>
      </c>
      <c r="P31" s="45">
        <v>13.829787234042554</v>
      </c>
      <c r="Q31" s="45">
        <v>7.4468085106382977</v>
      </c>
    </row>
    <row r="32" spans="1:17">
      <c r="A32" s="77">
        <v>1623.33</v>
      </c>
      <c r="B32" s="88">
        <v>0.77300000000000002</v>
      </c>
      <c r="C32" s="89">
        <v>22.09090909090909</v>
      </c>
      <c r="D32" s="89">
        <v>22.486974413356997</v>
      </c>
      <c r="E32" s="45">
        <v>0.29042904290429045</v>
      </c>
      <c r="F32" s="45">
        <v>7.6227390180878558</v>
      </c>
      <c r="G32" s="45">
        <v>6.2015503875968996</v>
      </c>
      <c r="H32" s="45">
        <v>29.629629629629633</v>
      </c>
      <c r="I32" s="45">
        <v>13.40144230769231</v>
      </c>
      <c r="J32" s="45">
        <v>2.629</v>
      </c>
      <c r="K32" s="45">
        <v>9.2592592592592595</v>
      </c>
      <c r="L32" s="45">
        <v>12.037037037037036</v>
      </c>
      <c r="M32" s="45">
        <v>0</v>
      </c>
      <c r="N32" s="45">
        <v>10.185185185185185</v>
      </c>
      <c r="O32" s="45">
        <v>0</v>
      </c>
      <c r="P32" s="45">
        <v>12.962962962962962</v>
      </c>
      <c r="Q32" s="45">
        <v>14.814814814814813</v>
      </c>
    </row>
    <row r="33" spans="1:17">
      <c r="A33" s="77">
        <v>1596.67</v>
      </c>
      <c r="B33" s="88">
        <v>0.70599999999999996</v>
      </c>
      <c r="C33" s="89">
        <v>20.060606060606059</v>
      </c>
      <c r="D33" s="89">
        <v>20.975625620936</v>
      </c>
      <c r="E33" s="45">
        <v>0.24872231686541738</v>
      </c>
      <c r="F33" s="45">
        <v>6.1281337047353759</v>
      </c>
      <c r="G33" s="45">
        <v>4.3175487465181055</v>
      </c>
    </row>
    <row r="34" spans="1:17">
      <c r="A34" s="77">
        <v>1570</v>
      </c>
      <c r="B34" s="88">
        <v>0.71799999999999997</v>
      </c>
      <c r="C34" s="89">
        <v>20.424242424242422</v>
      </c>
      <c r="D34" s="89">
        <v>21.240158980472003</v>
      </c>
      <c r="E34" s="45">
        <v>0.246422893481717</v>
      </c>
      <c r="F34" s="45">
        <v>5.7366362451108213</v>
      </c>
      <c r="G34" s="45">
        <v>4.8239895697522819</v>
      </c>
      <c r="H34" s="45">
        <v>28.749999999999996</v>
      </c>
      <c r="I34" s="45">
        <v>11.072673171364105</v>
      </c>
      <c r="J34" s="45">
        <v>2.3109999999999999</v>
      </c>
      <c r="K34" s="45">
        <v>7.0175438596491224</v>
      </c>
      <c r="L34" s="45">
        <v>20.467836257309941</v>
      </c>
      <c r="M34" s="45">
        <v>0</v>
      </c>
      <c r="N34" s="45">
        <v>7.0175438596491224</v>
      </c>
      <c r="O34" s="45">
        <v>0</v>
      </c>
      <c r="P34" s="45">
        <v>9.3567251461988299</v>
      </c>
      <c r="Q34" s="45">
        <v>13.450292397660817</v>
      </c>
    </row>
    <row r="35" spans="1:17">
      <c r="A35" s="77">
        <v>1543.33</v>
      </c>
      <c r="B35" s="88">
        <v>0.66500000000000004</v>
      </c>
      <c r="C35" s="89">
        <v>18.818181818181817</v>
      </c>
      <c r="D35" s="89">
        <v>20.085424909625004</v>
      </c>
      <c r="E35" s="45">
        <v>0.26268115942028986</v>
      </c>
      <c r="F35" s="45">
        <v>6.0650887573964498</v>
      </c>
      <c r="G35" s="45">
        <v>5.6213017751479288</v>
      </c>
      <c r="H35" s="45">
        <v>28.125</v>
      </c>
      <c r="I35" s="45">
        <v>15.290127678978564</v>
      </c>
      <c r="J35" s="45">
        <v>2.5870000000000002</v>
      </c>
      <c r="K35" s="45">
        <v>8.9655172413793096</v>
      </c>
      <c r="L35" s="45">
        <v>11.03448275862069</v>
      </c>
      <c r="M35" s="45">
        <v>0.68965517241379315</v>
      </c>
      <c r="N35" s="45">
        <v>4.8275862068965516</v>
      </c>
      <c r="O35" s="45">
        <v>0</v>
      </c>
      <c r="P35" s="45">
        <v>10.344827586206897</v>
      </c>
      <c r="Q35" s="45">
        <v>12.413793103448276</v>
      </c>
    </row>
    <row r="36" spans="1:17">
      <c r="A36" s="77">
        <v>1516.67</v>
      </c>
      <c r="B36" s="88">
        <v>0.749</v>
      </c>
      <c r="C36" s="89">
        <v>21.36363636363636</v>
      </c>
      <c r="D36" s="89">
        <v>21.935063987429</v>
      </c>
      <c r="E36" s="45">
        <v>0.22429906542056074</v>
      </c>
      <c r="F36" s="45">
        <v>6.7620286085825754</v>
      </c>
      <c r="G36" s="45">
        <v>4.1612483745123541</v>
      </c>
      <c r="H36" s="45">
        <v>31.818181818181817</v>
      </c>
      <c r="I36" s="45">
        <v>20.137711653138151</v>
      </c>
      <c r="J36" s="45">
        <v>2.35</v>
      </c>
      <c r="K36" s="45">
        <v>7.1428571428571423</v>
      </c>
      <c r="L36" s="45">
        <v>14.285714285714285</v>
      </c>
      <c r="M36" s="45">
        <v>0.89285714285714279</v>
      </c>
      <c r="N36" s="45">
        <v>20.535714285714285</v>
      </c>
      <c r="O36" s="45">
        <v>0</v>
      </c>
      <c r="P36" s="45">
        <v>8.9285714285714288</v>
      </c>
      <c r="Q36" s="45">
        <v>12.5</v>
      </c>
    </row>
    <row r="37" spans="1:17">
      <c r="A37" s="77">
        <v>1484.78</v>
      </c>
      <c r="B37" s="88">
        <v>0.70199999999999996</v>
      </c>
      <c r="C37" s="89">
        <v>19.939393939393938</v>
      </c>
      <c r="D37" s="89">
        <v>20.887916086967998</v>
      </c>
      <c r="E37" s="45">
        <v>0.21391752577319587</v>
      </c>
      <c r="F37" s="45">
        <v>5.9267241379310347</v>
      </c>
      <c r="G37" s="45">
        <v>3.6637931034482754</v>
      </c>
      <c r="H37" s="45">
        <v>29.545454545454547</v>
      </c>
      <c r="I37" s="45">
        <v>14.652477152477152</v>
      </c>
      <c r="J37" s="45">
        <v>2.2949999999999999</v>
      </c>
      <c r="K37" s="45">
        <v>11.827956989247312</v>
      </c>
      <c r="L37" s="45">
        <v>13.978494623655912</v>
      </c>
      <c r="M37" s="45">
        <v>0</v>
      </c>
      <c r="N37" s="45">
        <v>3.225806451612903</v>
      </c>
      <c r="O37" s="45">
        <v>0</v>
      </c>
      <c r="P37" s="45">
        <v>8.6021505376344098</v>
      </c>
      <c r="Q37" s="45">
        <v>13.978494623655912</v>
      </c>
    </row>
    <row r="38" spans="1:17">
      <c r="A38" s="77">
        <v>1468</v>
      </c>
      <c r="B38" s="88"/>
      <c r="C38" s="89"/>
      <c r="D38" s="89"/>
      <c r="E38" s="45">
        <v>0.25342465753424659</v>
      </c>
      <c r="F38" s="45">
        <v>6.1538461538461542</v>
      </c>
      <c r="G38" s="45">
        <v>4.755244755244755</v>
      </c>
      <c r="H38" s="45"/>
      <c r="I38" s="45"/>
      <c r="J38" s="45"/>
      <c r="K38" s="45"/>
      <c r="L38" s="45"/>
      <c r="M38" s="45"/>
      <c r="N38" s="45"/>
      <c r="O38" s="45"/>
      <c r="P38" s="45"/>
      <c r="Q38" s="45"/>
    </row>
    <row r="39" spans="1:17">
      <c r="A39" s="77">
        <v>1451.15</v>
      </c>
      <c r="B39" s="88">
        <v>0.72</v>
      </c>
      <c r="C39" s="89">
        <v>20.484848484848481</v>
      </c>
      <c r="D39" s="89">
        <v>21.284467007999996</v>
      </c>
      <c r="E39" s="45">
        <v>0.2638655462184874</v>
      </c>
      <c r="F39" s="45">
        <v>8.2901554404145088</v>
      </c>
      <c r="G39" s="45">
        <v>6.2176165803108807</v>
      </c>
    </row>
    <row r="40" spans="1:17">
      <c r="A40" s="77">
        <v>1434</v>
      </c>
      <c r="B40" s="88"/>
      <c r="C40" s="89"/>
      <c r="D40" s="89"/>
      <c r="E40" s="45">
        <v>0.24264705882352941</v>
      </c>
      <c r="F40" s="45">
        <v>6.8413391557496359</v>
      </c>
      <c r="G40" s="45">
        <v>5.2401746724890828</v>
      </c>
    </row>
    <row r="41" spans="1:17">
      <c r="A41" s="77">
        <v>1417.53</v>
      </c>
      <c r="B41" s="88">
        <v>0.68</v>
      </c>
      <c r="C41" s="89">
        <v>19.272727272727273</v>
      </c>
      <c r="D41" s="89">
        <v>20.409083072000001</v>
      </c>
      <c r="E41" s="45">
        <v>0.23782771535580524</v>
      </c>
      <c r="F41" s="45">
        <v>7.0552147239263796</v>
      </c>
      <c r="G41" s="45">
        <v>4.447852760736196</v>
      </c>
      <c r="H41" s="45">
        <v>20.833333333333336</v>
      </c>
      <c r="I41" s="45">
        <v>7.8305715451640712</v>
      </c>
      <c r="J41" s="45">
        <v>2.5139999999999998</v>
      </c>
      <c r="K41" s="45">
        <v>14.782608695652174</v>
      </c>
      <c r="L41" s="45">
        <v>14.782608695652174</v>
      </c>
      <c r="M41" s="45">
        <v>1.7391304347826086</v>
      </c>
      <c r="N41" s="45">
        <v>2.6086956521739131</v>
      </c>
      <c r="O41" s="45">
        <v>0</v>
      </c>
      <c r="P41" s="45">
        <v>4.3478260869565215</v>
      </c>
      <c r="Q41" s="45">
        <v>8.695652173913043</v>
      </c>
    </row>
    <row r="42" spans="1:17">
      <c r="A42" s="77">
        <v>1383.9</v>
      </c>
      <c r="B42" s="88">
        <v>0.73099999999999998</v>
      </c>
      <c r="C42" s="89">
        <v>20.818181818181817</v>
      </c>
      <c r="D42" s="89">
        <v>21.529381557010996</v>
      </c>
      <c r="E42" s="45">
        <v>0.26824034334763946</v>
      </c>
      <c r="F42" s="45">
        <v>5.5172413793103452</v>
      </c>
      <c r="G42" s="45">
        <v>6.0344827586206895</v>
      </c>
      <c r="H42" s="45">
        <v>15</v>
      </c>
      <c r="I42" s="45">
        <v>21.121672687320007</v>
      </c>
      <c r="J42" s="45">
        <v>2.367</v>
      </c>
      <c r="K42" s="45">
        <v>11.538461538461538</v>
      </c>
      <c r="L42" s="45">
        <v>10.256410256410255</v>
      </c>
      <c r="M42" s="45">
        <v>2.5641025641025639</v>
      </c>
      <c r="N42" s="45">
        <v>8.9743589743589745</v>
      </c>
      <c r="O42" s="45">
        <v>0</v>
      </c>
      <c r="P42" s="45">
        <v>16.666666666666664</v>
      </c>
      <c r="Q42" s="45">
        <v>3.8461538461538463</v>
      </c>
    </row>
    <row r="43" spans="1:17">
      <c r="A43" s="77">
        <v>1350.28</v>
      </c>
      <c r="B43" s="88">
        <v>0.60699999999999998</v>
      </c>
      <c r="C43" s="89">
        <v>17.060606060606059</v>
      </c>
      <c r="D43" s="89">
        <v>18.844059980302994</v>
      </c>
      <c r="E43" s="45">
        <v>0.2208904109589041</v>
      </c>
      <c r="F43" s="45">
        <v>7.6487252124645897</v>
      </c>
      <c r="G43" s="45">
        <v>3.6827195467422094</v>
      </c>
    </row>
    <row r="44" spans="1:17">
      <c r="A44" s="77">
        <v>1316.65</v>
      </c>
      <c r="B44" s="88">
        <v>0.85899999999999999</v>
      </c>
      <c r="C44" s="89">
        <v>24.696969696969695</v>
      </c>
      <c r="D44" s="89">
        <v>24.602185767058998</v>
      </c>
      <c r="E44" s="45">
        <v>0.21444201312910285</v>
      </c>
      <c r="F44" s="45">
        <v>7.0325900514579764</v>
      </c>
      <c r="G44" s="45">
        <v>5.8319039451114927</v>
      </c>
    </row>
    <row r="45" spans="1:17">
      <c r="A45" s="77">
        <v>1283.02</v>
      </c>
      <c r="B45" s="88">
        <v>0.73799999999999999</v>
      </c>
      <c r="C45" s="89">
        <v>21.030303030303028</v>
      </c>
      <c r="D45" s="89">
        <v>21.686382954311998</v>
      </c>
      <c r="E45" s="45">
        <v>0.21546961325966851</v>
      </c>
      <c r="F45" s="45">
        <v>9.1569767441860463</v>
      </c>
      <c r="G45" s="45">
        <v>5.6686046511627906</v>
      </c>
      <c r="H45" s="45">
        <v>35.294117647058826</v>
      </c>
      <c r="I45" s="45">
        <v>14.403168649668052</v>
      </c>
      <c r="J45" s="45">
        <v>2.5099999999999998</v>
      </c>
      <c r="K45" s="45">
        <v>7.216494845360824</v>
      </c>
      <c r="L45" s="45">
        <v>18.556701030927837</v>
      </c>
      <c r="M45" s="45">
        <v>1.0309278350515463</v>
      </c>
      <c r="N45" s="45">
        <v>3.0927835051546393</v>
      </c>
      <c r="O45" s="45">
        <v>0</v>
      </c>
      <c r="P45" s="45">
        <v>9.2783505154639183</v>
      </c>
      <c r="Q45" s="45">
        <v>18.556701030927837</v>
      </c>
    </row>
    <row r="46" spans="1:17">
      <c r="A46" s="77">
        <v>1249.4000000000001</v>
      </c>
      <c r="B46" s="88">
        <v>0.78600000000000003</v>
      </c>
      <c r="C46" s="89">
        <v>22.484848484848484</v>
      </c>
      <c r="D46" s="89">
        <v>22.791924381576003</v>
      </c>
      <c r="E46" s="45">
        <v>0.20744680851063829</v>
      </c>
      <c r="F46" s="45">
        <v>7.5144508670520231</v>
      </c>
      <c r="G46" s="45">
        <v>4.9132947976878611</v>
      </c>
    </row>
    <row r="47" spans="1:17">
      <c r="A47" s="77">
        <v>1215.77</v>
      </c>
      <c r="B47" s="88">
        <v>0.73899999999999999</v>
      </c>
      <c r="C47" s="89">
        <v>21.060606060606059</v>
      </c>
      <c r="D47" s="89">
        <v>21.708888835498996</v>
      </c>
      <c r="E47" s="45">
        <v>0.20657276995305165</v>
      </c>
      <c r="F47" s="45">
        <v>8.3544303797468356</v>
      </c>
      <c r="G47" s="45">
        <v>4.8101265822784809</v>
      </c>
      <c r="H47" s="45">
        <v>44.44444444444445</v>
      </c>
      <c r="I47" s="45">
        <v>19.621865203761761</v>
      </c>
      <c r="J47" s="45">
        <v>2.6150000000000002</v>
      </c>
      <c r="K47" s="45">
        <v>9.0909090909090917</v>
      </c>
      <c r="L47" s="45">
        <v>19.19191919191919</v>
      </c>
      <c r="M47" s="45">
        <v>1.0101010101010102</v>
      </c>
      <c r="N47" s="45">
        <v>8.0808080808080813</v>
      </c>
      <c r="O47" s="45">
        <v>0</v>
      </c>
      <c r="P47" s="45">
        <v>9.0909090909090917</v>
      </c>
      <c r="Q47" s="45">
        <v>20.202020202020201</v>
      </c>
    </row>
    <row r="48" spans="1:17">
      <c r="A48" s="77">
        <v>1182.1400000000001</v>
      </c>
      <c r="B48" s="88">
        <v>0.754</v>
      </c>
      <c r="C48" s="89">
        <v>21.515151515151512</v>
      </c>
      <c r="D48" s="89">
        <v>22.048946689544003</v>
      </c>
      <c r="E48" s="45">
        <v>0.18153846153846154</v>
      </c>
      <c r="F48" s="45">
        <v>6.3291139240506329</v>
      </c>
      <c r="G48" s="45">
        <v>4.3037974683544302</v>
      </c>
    </row>
    <row r="49" spans="1:17">
      <c r="A49" s="77">
        <v>1148.52</v>
      </c>
      <c r="B49" s="88">
        <v>0.77800000000000002</v>
      </c>
      <c r="C49" s="89">
        <v>22.242424242424242</v>
      </c>
      <c r="D49" s="89">
        <v>22.603731175591999</v>
      </c>
      <c r="E49" s="45"/>
      <c r="F49" s="45"/>
      <c r="G49" s="45"/>
    </row>
    <row r="50" spans="1:17">
      <c r="A50" s="77">
        <v>1114.8900000000001</v>
      </c>
      <c r="B50" s="88">
        <v>0.72199999999999998</v>
      </c>
      <c r="C50" s="89">
        <v>20.545454545454543</v>
      </c>
      <c r="D50" s="89">
        <v>21.328841270407999</v>
      </c>
    </row>
    <row r="51" spans="1:17">
      <c r="A51" s="77">
        <v>1081.27</v>
      </c>
      <c r="B51" s="88">
        <v>0.75600000000000001</v>
      </c>
      <c r="C51" s="89">
        <v>21.575757575757574</v>
      </c>
      <c r="D51" s="89">
        <v>22.094654934335999</v>
      </c>
      <c r="E51" s="45">
        <v>0.16117850953206239</v>
      </c>
      <c r="F51" s="45">
        <v>7.0270270270270272</v>
      </c>
      <c r="G51" s="45">
        <v>5.4054054054054053</v>
      </c>
      <c r="H51" s="45">
        <v>36</v>
      </c>
      <c r="I51" s="45">
        <v>17.868637510030954</v>
      </c>
      <c r="J51" s="45">
        <v>2.593</v>
      </c>
      <c r="K51" s="45">
        <v>11.607142857142858</v>
      </c>
      <c r="L51" s="45">
        <v>8.9285714285714288</v>
      </c>
      <c r="M51" s="45">
        <v>4.4642857142857144</v>
      </c>
      <c r="N51" s="45">
        <v>8.0357142857142865</v>
      </c>
      <c r="O51" s="45">
        <v>0</v>
      </c>
      <c r="P51" s="45">
        <v>10.714285714285714</v>
      </c>
      <c r="Q51" s="45">
        <v>16.071428571428573</v>
      </c>
    </row>
    <row r="52" spans="1:17">
      <c r="A52" s="77">
        <v>1047.6400000000001</v>
      </c>
      <c r="B52" s="88">
        <v>0.76200000000000001</v>
      </c>
      <c r="C52" s="89">
        <v>21.757575757575754</v>
      </c>
      <c r="D52" s="89">
        <v>22.232329331688</v>
      </c>
      <c r="E52" s="45"/>
      <c r="F52" s="45"/>
      <c r="G52" s="45"/>
      <c r="H52" s="45">
        <v>57.407407407407405</v>
      </c>
      <c r="I52" s="45">
        <v>25.067938146882586</v>
      </c>
      <c r="J52" s="45">
        <v>2.629</v>
      </c>
      <c r="K52" s="45">
        <v>7.2072072072072073</v>
      </c>
      <c r="L52" s="45">
        <v>9.0090090090090094</v>
      </c>
      <c r="M52" s="45">
        <v>4.5045045045045047</v>
      </c>
      <c r="N52" s="45">
        <v>9.0090090090090094</v>
      </c>
      <c r="O52" s="45">
        <v>0</v>
      </c>
      <c r="P52" s="45">
        <v>4.5045045045045047</v>
      </c>
      <c r="Q52" s="45">
        <v>27.927927927927925</v>
      </c>
    </row>
    <row r="53" spans="1:17">
      <c r="A53" s="77">
        <v>1014.01</v>
      </c>
      <c r="B53" s="88">
        <v>0.69099999999999995</v>
      </c>
      <c r="C53" s="89">
        <v>19.606060606060602</v>
      </c>
      <c r="D53" s="89">
        <v>20.647795912090999</v>
      </c>
      <c r="E53" s="45">
        <v>0.16829268292682928</v>
      </c>
      <c r="F53" s="45">
        <v>8.1180811808118083</v>
      </c>
      <c r="G53" s="45">
        <v>6.8265682656826572</v>
      </c>
      <c r="H53" s="45">
        <v>41.176470588235297</v>
      </c>
      <c r="I53" s="45">
        <v>18.806572590897538</v>
      </c>
      <c r="J53" s="45">
        <v>2.7309999999999999</v>
      </c>
      <c r="K53" s="45">
        <v>11.111111111111111</v>
      </c>
      <c r="L53" s="45">
        <v>11.111111111111111</v>
      </c>
      <c r="M53" s="45">
        <v>0.92592592592592582</v>
      </c>
      <c r="N53" s="45">
        <v>5.5555555555555554</v>
      </c>
      <c r="O53" s="45">
        <v>1.8518518518518516</v>
      </c>
      <c r="P53" s="45">
        <v>13.888888888888889</v>
      </c>
      <c r="Q53" s="45">
        <v>19.444444444444446</v>
      </c>
    </row>
    <row r="54" spans="1:17">
      <c r="A54" s="77">
        <v>980.39</v>
      </c>
      <c r="B54" s="88">
        <v>0.57499999999999996</v>
      </c>
      <c r="C54" s="89">
        <v>16.090909090909086</v>
      </c>
      <c r="D54" s="89">
        <v>18.157483859374999</v>
      </c>
      <c r="E54" s="45">
        <v>0.19486081370449679</v>
      </c>
      <c r="F54" s="45">
        <v>7.3770491803278686</v>
      </c>
      <c r="G54" s="45">
        <v>5.5737704918032787</v>
      </c>
      <c r="H54" s="45">
        <v>26.760563380281688</v>
      </c>
      <c r="I54" s="45">
        <v>11.847630671917335</v>
      </c>
      <c r="J54" s="45">
        <v>2.41</v>
      </c>
      <c r="K54" s="45">
        <v>12.418300653594772</v>
      </c>
      <c r="L54" s="45">
        <v>7.8431372549019605</v>
      </c>
      <c r="M54" s="45">
        <v>1.9607843137254901</v>
      </c>
      <c r="N54" s="45">
        <v>11.111111111111111</v>
      </c>
      <c r="O54" s="45">
        <v>0</v>
      </c>
      <c r="P54" s="45">
        <v>13.071895424836603</v>
      </c>
      <c r="Q54" s="45">
        <v>12.418300653594772</v>
      </c>
    </row>
    <row r="55" spans="1:17">
      <c r="A55" s="77">
        <v>946.76</v>
      </c>
      <c r="B55" s="88">
        <v>0.80300000000000005</v>
      </c>
      <c r="C55" s="89">
        <v>23</v>
      </c>
      <c r="D55" s="89">
        <v>23.197845212266998</v>
      </c>
      <c r="E55" s="45"/>
      <c r="F55" s="45"/>
      <c r="G55" s="45"/>
      <c r="H55" s="45">
        <v>28.571428571428569</v>
      </c>
      <c r="I55" s="45">
        <v>14.061897532292265</v>
      </c>
      <c r="J55" s="45">
        <v>2.415</v>
      </c>
      <c r="K55" s="45">
        <v>11.650485436893204</v>
      </c>
      <c r="L55" s="45">
        <v>12.621359223300971</v>
      </c>
      <c r="M55" s="45">
        <v>0</v>
      </c>
      <c r="N55" s="45">
        <v>6.7961165048543686</v>
      </c>
      <c r="O55" s="45">
        <v>0</v>
      </c>
      <c r="P55" s="45">
        <v>14.563106796116504</v>
      </c>
      <c r="Q55" s="45">
        <v>13.592233009708737</v>
      </c>
    </row>
    <row r="56" spans="1:17">
      <c r="A56" s="77">
        <v>913.14</v>
      </c>
      <c r="B56" s="88">
        <v>0.73799999999999999</v>
      </c>
      <c r="C56" s="89">
        <v>21.030303030303028</v>
      </c>
      <c r="D56" s="89">
        <v>21.686382954311998</v>
      </c>
      <c r="E56" s="45">
        <v>0.16010498687664043</v>
      </c>
      <c r="F56" s="45">
        <v>7.8947368421052628</v>
      </c>
      <c r="G56" s="45">
        <v>5.0607287449392713</v>
      </c>
      <c r="H56" s="45">
        <v>42.592592592592595</v>
      </c>
      <c r="I56" s="45">
        <v>19.706830727957492</v>
      </c>
      <c r="J56" s="45">
        <v>2.4590000000000001</v>
      </c>
      <c r="K56" s="45">
        <v>4.2857142857142856</v>
      </c>
      <c r="L56" s="45">
        <v>12.142857142857142</v>
      </c>
      <c r="M56" s="45">
        <v>4.2857142857142856</v>
      </c>
      <c r="N56" s="45">
        <v>6.4285714285714279</v>
      </c>
      <c r="O56" s="45">
        <v>0</v>
      </c>
      <c r="P56" s="45">
        <v>9.2857142857142865</v>
      </c>
      <c r="Q56" s="45">
        <v>16.428571428571427</v>
      </c>
    </row>
    <row r="57" spans="1:17">
      <c r="A57" s="77">
        <v>879.51</v>
      </c>
      <c r="B57" s="88">
        <v>0.74299999999999999</v>
      </c>
      <c r="C57" s="89">
        <v>21.18181818181818</v>
      </c>
      <c r="D57" s="89">
        <v>21.799111932646998</v>
      </c>
      <c r="E57" s="45"/>
      <c r="F57" s="45"/>
      <c r="G57" s="45"/>
      <c r="H57" s="45">
        <v>35.897435897435898</v>
      </c>
      <c r="I57" s="45">
        <v>15.58222321160072</v>
      </c>
      <c r="J57" s="45">
        <v>2.4649999999999999</v>
      </c>
      <c r="K57" s="45">
        <v>7.4074074074074066</v>
      </c>
      <c r="L57" s="45">
        <v>6.1728395061728394</v>
      </c>
      <c r="M57" s="45">
        <v>0</v>
      </c>
      <c r="N57" s="45">
        <v>14.814814814814813</v>
      </c>
      <c r="O57" s="45">
        <v>0</v>
      </c>
      <c r="P57" s="45">
        <v>7.4074074074074066</v>
      </c>
      <c r="Q57" s="45">
        <v>17.283950617283949</v>
      </c>
    </row>
    <row r="58" spans="1:17">
      <c r="A58" s="77">
        <v>845.88</v>
      </c>
      <c r="B58" s="88" t="s">
        <v>47</v>
      </c>
      <c r="C58" s="89" t="s">
        <v>47</v>
      </c>
      <c r="D58" s="89"/>
      <c r="E58" s="45">
        <v>0.16885964912280702</v>
      </c>
      <c r="F58" s="45">
        <v>7.1082390953150245</v>
      </c>
      <c r="G58" s="45">
        <v>7.5928917609046849</v>
      </c>
      <c r="H58" s="45">
        <v>44.680851063829792</v>
      </c>
      <c r="I58" s="45">
        <v>20.50660300024191</v>
      </c>
      <c r="J58" s="45">
        <v>2.52</v>
      </c>
      <c r="K58" s="45">
        <v>6.3492063492063489</v>
      </c>
      <c r="L58" s="45">
        <v>15.873015873015872</v>
      </c>
      <c r="M58" s="45">
        <v>3.1746031746031744</v>
      </c>
      <c r="N58" s="45">
        <v>7.1428571428571423</v>
      </c>
      <c r="O58" s="45">
        <v>0</v>
      </c>
      <c r="P58" s="45">
        <v>10.317460317460316</v>
      </c>
      <c r="Q58" s="45">
        <v>16.666666666666664</v>
      </c>
    </row>
    <row r="59" spans="1:17">
      <c r="A59" s="77">
        <v>812.26</v>
      </c>
      <c r="B59" s="88">
        <v>0.67700000000000005</v>
      </c>
      <c r="C59" s="89">
        <v>19.18181818181818</v>
      </c>
      <c r="D59" s="89">
        <v>20.344194081293004</v>
      </c>
      <c r="E59" s="45">
        <v>0.17892644135188868</v>
      </c>
      <c r="F59" s="45">
        <v>4.823151125401929</v>
      </c>
      <c r="G59" s="45">
        <v>4.3408360128617369</v>
      </c>
      <c r="H59" s="45">
        <v>39.024390243902438</v>
      </c>
      <c r="I59" s="45">
        <v>16.933328091831118</v>
      </c>
      <c r="J59" s="45">
        <v>2.5089999999999999</v>
      </c>
      <c r="K59" s="45">
        <v>3.2520325203252036</v>
      </c>
      <c r="L59" s="45">
        <v>20.325203252032519</v>
      </c>
      <c r="M59" s="45">
        <v>2.4390243902439024</v>
      </c>
      <c r="N59" s="45">
        <v>1.6260162601626018</v>
      </c>
      <c r="O59" s="45">
        <v>0</v>
      </c>
      <c r="P59" s="45">
        <v>9.7560975609756095</v>
      </c>
      <c r="Q59" s="45">
        <v>13.008130081300814</v>
      </c>
    </row>
    <row r="60" spans="1:17">
      <c r="A60" s="77">
        <v>778.63</v>
      </c>
      <c r="B60" s="88">
        <v>0.77200000000000002</v>
      </c>
      <c r="C60" s="89">
        <v>22.060606060606059</v>
      </c>
      <c r="D60" s="89">
        <v>22.463700435008004</v>
      </c>
      <c r="E60" s="45"/>
      <c r="F60" s="45"/>
      <c r="G60" s="45"/>
      <c r="H60" s="45">
        <v>28.124999999999993</v>
      </c>
      <c r="I60" s="45">
        <v>13.001514267455754</v>
      </c>
      <c r="J60" s="45">
        <v>2.5499999999999998</v>
      </c>
      <c r="K60" s="45">
        <v>8.3333333333333321</v>
      </c>
      <c r="L60" s="45">
        <v>13.095238095238097</v>
      </c>
      <c r="M60" s="45">
        <v>1.1904761904761905</v>
      </c>
      <c r="N60" s="45">
        <v>7.1428571428571423</v>
      </c>
      <c r="O60" s="45">
        <v>0</v>
      </c>
      <c r="P60" s="45">
        <v>5.9523809523809517</v>
      </c>
      <c r="Q60" s="45">
        <v>10.714285714285714</v>
      </c>
    </row>
    <row r="61" spans="1:17">
      <c r="A61" s="77">
        <v>745</v>
      </c>
      <c r="B61" s="88">
        <v>0.62</v>
      </c>
      <c r="C61" s="89">
        <v>17.454545454545453</v>
      </c>
      <c r="D61" s="89">
        <v>19.121893687999997</v>
      </c>
      <c r="E61" s="45">
        <v>0.21532091097308489</v>
      </c>
      <c r="F61" s="45">
        <v>6.6006600660065997</v>
      </c>
      <c r="G61" s="45">
        <v>3.9603960396039604</v>
      </c>
      <c r="H61" s="45">
        <v>26.190476190476193</v>
      </c>
      <c r="I61" s="45">
        <v>12.688811785891703</v>
      </c>
      <c r="J61" s="45">
        <v>2.3359999999999999</v>
      </c>
      <c r="K61" s="45">
        <v>8.0357142857142865</v>
      </c>
      <c r="L61" s="45">
        <v>10.714285714285714</v>
      </c>
      <c r="M61" s="45">
        <v>2.6785714285714284</v>
      </c>
      <c r="N61" s="45">
        <v>10.714285714285714</v>
      </c>
      <c r="O61" s="45">
        <v>0</v>
      </c>
      <c r="P61" s="45">
        <v>7.1428571428571423</v>
      </c>
      <c r="Q61" s="45">
        <v>9.8214285714285712</v>
      </c>
    </row>
    <row r="62" spans="1:17">
      <c r="A62" s="77">
        <v>711.38</v>
      </c>
      <c r="B62" s="88">
        <v>0.60599999999999998</v>
      </c>
      <c r="C62" s="89">
        <v>17.030303030303028</v>
      </c>
      <c r="D62" s="89">
        <v>18.822674414136003</v>
      </c>
      <c r="E62" s="45">
        <v>0.16049382716049401</v>
      </c>
      <c r="F62" s="45">
        <v>6.9651741293532341</v>
      </c>
      <c r="G62" s="45">
        <v>3.9800995024875623</v>
      </c>
    </row>
    <row r="63" spans="1:17">
      <c r="A63" s="77">
        <v>694.57</v>
      </c>
      <c r="B63" s="88">
        <v>0.75800000000000001</v>
      </c>
      <c r="C63" s="89">
        <v>21.636363636363633</v>
      </c>
      <c r="D63" s="89">
        <v>22.140453883352002</v>
      </c>
      <c r="E63" s="45">
        <v>0.12200435729847495</v>
      </c>
      <c r="F63" s="45">
        <v>7.6791808873720138</v>
      </c>
      <c r="G63" s="45">
        <v>6.6552901023890794</v>
      </c>
    </row>
    <row r="64" spans="1:17">
      <c r="A64" s="77">
        <v>660.94</v>
      </c>
      <c r="B64" s="88">
        <v>0.72</v>
      </c>
      <c r="C64" s="89">
        <v>20.484848484848481</v>
      </c>
      <c r="D64" s="89">
        <v>21.284467007999996</v>
      </c>
      <c r="E64" s="45">
        <v>0.2</v>
      </c>
      <c r="F64" s="45">
        <v>5.7189542483660132</v>
      </c>
      <c r="G64" s="45">
        <v>7.3529411764705888</v>
      </c>
      <c r="H64" s="45">
        <v>26.086956521739129</v>
      </c>
      <c r="I64" s="45">
        <v>2.9871977240398273</v>
      </c>
      <c r="J64" s="45">
        <v>2.012</v>
      </c>
      <c r="K64" s="45">
        <v>24.390243902439025</v>
      </c>
      <c r="L64" s="45">
        <v>14.634146341463413</v>
      </c>
      <c r="M64" s="45">
        <v>2.4390243902439024</v>
      </c>
      <c r="N64" s="45">
        <v>0</v>
      </c>
      <c r="O64" s="45">
        <v>0</v>
      </c>
      <c r="P64" s="45">
        <v>0</v>
      </c>
      <c r="Q64" s="45">
        <v>14.634146341463413</v>
      </c>
    </row>
    <row r="65" spans="1:32">
      <c r="A65" s="77">
        <v>627.30999999999995</v>
      </c>
      <c r="B65" s="88">
        <v>0.77200000000000002</v>
      </c>
      <c r="C65" s="89">
        <v>22.060606060606059</v>
      </c>
      <c r="D65" s="89">
        <v>22.463700435008004</v>
      </c>
      <c r="E65" s="47">
        <v>0.18103448275862069</v>
      </c>
      <c r="F65" s="45">
        <v>6.7434210526315788</v>
      </c>
      <c r="G65" s="45">
        <v>5.7565789473684212</v>
      </c>
      <c r="H65" s="45">
        <v>15.09433962264151</v>
      </c>
      <c r="I65" s="45">
        <v>1.1628564732882403</v>
      </c>
      <c r="J65" s="45">
        <v>2.101</v>
      </c>
      <c r="K65" s="45">
        <v>30.76923076923077</v>
      </c>
      <c r="L65" s="45">
        <v>19.780219780219781</v>
      </c>
      <c r="M65" s="45">
        <v>3.296703296703297</v>
      </c>
      <c r="N65" s="45">
        <v>4.395604395604396</v>
      </c>
      <c r="O65" s="45">
        <v>0</v>
      </c>
      <c r="P65" s="45">
        <v>5.4945054945054945</v>
      </c>
      <c r="Q65" s="45">
        <v>8.791208791208792</v>
      </c>
    </row>
    <row r="66" spans="1:32">
      <c r="A66" s="77">
        <v>610.5</v>
      </c>
      <c r="B66" s="88">
        <v>0.67</v>
      </c>
      <c r="C66" s="89">
        <v>18.969696969696969</v>
      </c>
      <c r="D66" s="89">
        <v>20.193102323000005</v>
      </c>
      <c r="E66" s="47">
        <v>0.22065727699530516</v>
      </c>
      <c r="F66" s="45">
        <v>5.5045871559633035</v>
      </c>
      <c r="G66" s="45">
        <v>7.3394495412844041</v>
      </c>
      <c r="H66" s="45">
        <v>11.29032258064516</v>
      </c>
      <c r="I66" s="45">
        <v>-2.4460331230994168</v>
      </c>
      <c r="J66" s="45">
        <v>1.9810000000000001</v>
      </c>
      <c r="K66" s="45">
        <v>33.027522935779821</v>
      </c>
      <c r="L66" s="45">
        <v>12.844036697247708</v>
      </c>
      <c r="M66" s="45">
        <v>8.2568807339449553</v>
      </c>
      <c r="N66" s="45">
        <v>1.834862385321101</v>
      </c>
      <c r="O66" s="45">
        <v>0</v>
      </c>
      <c r="P66" s="45">
        <v>4.5871559633027523</v>
      </c>
      <c r="Q66" s="45">
        <v>6.4220183486238538</v>
      </c>
    </row>
    <row r="74" spans="1:32"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2"/>
      <c r="Y74" s="82"/>
      <c r="Z74" s="82"/>
      <c r="AA74" s="82"/>
      <c r="AB74" s="82"/>
      <c r="AC74" s="82"/>
      <c r="AD74" s="82"/>
      <c r="AE74" s="38"/>
      <c r="AF74" s="38"/>
    </row>
    <row r="75" spans="1:32"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7"/>
      <c r="AF75" s="47"/>
    </row>
    <row r="76" spans="1:32"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</row>
    <row r="77" spans="1:32"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</row>
    <row r="78" spans="1:32"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</row>
    <row r="79" spans="1:32"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</row>
    <row r="80" spans="1:32"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</row>
    <row r="81" spans="5:32"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</row>
    <row r="82" spans="5:32"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</row>
    <row r="83" spans="5:32"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</row>
    <row r="84" spans="5:32"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</row>
    <row r="85" spans="5:32"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</row>
    <row r="86" spans="5:32"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</row>
    <row r="87" spans="5:32"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</row>
  </sheetData>
  <mergeCells count="2">
    <mergeCell ref="E3:G3"/>
    <mergeCell ref="H3:Q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1. Dataset_info</vt:lpstr>
      <vt:lpstr>2. Holocene_SL152</vt:lpstr>
      <vt:lpstr>3. Holocene_M4G</vt:lpstr>
      <vt:lpstr>4. Holocene_HCM22</vt:lpstr>
      <vt:lpstr>5.Holocene_MNB3</vt:lpstr>
      <vt:lpstr>6. Holocene_NS14</vt:lpstr>
      <vt:lpstr>7. 2kyr_M2</vt:lpstr>
      <vt:lpstr>8. 2kyr_WFD_S2</vt:lpstr>
      <vt:lpstr>9. 2kyr_S25_1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Elisavet Skampa</cp:lastModifiedBy>
  <cp:revision>1</cp:revision>
  <dcterms:created xsi:type="dcterms:W3CDTF">2020-07-08T08:17:44Z</dcterms:created>
  <dcterms:modified xsi:type="dcterms:W3CDTF">2026-06-30T13:29:47Z</dcterms:modified>
  <dc:language>el-GR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